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activeTab="1"/>
  </bookViews>
  <sheets>
    <sheet name="封面" sheetId="1" r:id="rId1"/>
    <sheet name="耗材清单" sheetId="3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<sst xmlns="http://schemas.openxmlformats.org/spreadsheetml/2006/main" count="752" uniqueCount="369">
  <si>
    <t>2025-2026学年第一学期实验耗材申购表</t>
  </si>
  <si>
    <t xml:space="preserve">                        单  位：体育与健康学院  （盖章） </t>
  </si>
  <si>
    <t xml:space="preserve">                        负责人：               （签字）</t>
  </si>
  <si>
    <t xml:space="preserve">                        日  期：</t>
  </si>
  <si>
    <t>2025-2026学年第一学期实验实训耗材申购表</t>
  </si>
  <si>
    <t>开课单位（盖章）：体育与健康学院                                                                                                                           时间：2025.6.16</t>
  </si>
  <si>
    <t>序号</t>
  </si>
  <si>
    <t>耗材名称</t>
  </si>
  <si>
    <t>人均耗材量</t>
  </si>
  <si>
    <t>使用寿命</t>
  </si>
  <si>
    <t>品牌</t>
  </si>
  <si>
    <t>型号</t>
  </si>
  <si>
    <t>数量</t>
  </si>
  <si>
    <t>单位</t>
  </si>
  <si>
    <t>单价</t>
  </si>
  <si>
    <t>总价</t>
  </si>
  <si>
    <t>询价依据</t>
  </si>
  <si>
    <t>危险源类别</t>
  </si>
  <si>
    <t>备注</t>
  </si>
  <si>
    <t>1/5</t>
  </si>
  <si>
    <t>1年</t>
  </si>
  <si>
    <t>述白口腔医疗</t>
  </si>
  <si>
    <t>500ml*10瓶</t>
  </si>
  <si>
    <t>组</t>
  </si>
  <si>
    <t xml:space="preserve"> https://e.tb.cn/h.hZK2Ji3mvmpCWrL?tk=6TZnVJPZqOm CZ225 </t>
  </si>
  <si>
    <t>无</t>
  </si>
  <si>
    <t>心相印</t>
  </si>
  <si>
    <t>12卷/提</t>
  </si>
  <si>
    <t>提</t>
  </si>
  <si>
    <t xml:space="preserve">https://e.tb.cn/h.hZhDAha29wGDQ99?tk=W7FrVJPV7qC CZ193 </t>
  </si>
  <si>
    <t>医用品商城</t>
  </si>
  <si>
    <t>20包/箱</t>
  </si>
  <si>
    <t>箱</t>
  </si>
  <si>
    <t xml:space="preserve"> https://e.tb.cn/h.hZ8gKMKjJFoDMqB?tk=tZ0yVJPhDT1 HU591 </t>
  </si>
  <si>
    <t>六神</t>
  </si>
  <si>
    <t>艾叶除菌3块/3盒</t>
  </si>
  <si>
    <t>盒</t>
  </si>
  <si>
    <t xml:space="preserve"> https://e.tb.cn/h.hZ8RXOMKQga7cu7?tk=VTSWVJPjgdo CZ057 </t>
  </si>
  <si>
    <t>6</t>
  </si>
  <si>
    <t>谨锐医疗</t>
  </si>
  <si>
    <t>8*8cm（40袋）共400片</t>
  </si>
  <si>
    <t>大袋</t>
  </si>
  <si>
    <t xml:space="preserve"> https://e.tb.cn/h.hZRNS7AHA7oQYtV?tk=WaXnVJPM9kx HU006 </t>
  </si>
  <si>
    <t>医疗垃圾袋（黄色）</t>
  </si>
  <si>
    <t>1</t>
  </si>
  <si>
    <t>淘工厂</t>
  </si>
  <si>
    <t>医用背心80*90特厚（200只4.5丝）60升</t>
  </si>
  <si>
    <t>捆</t>
  </si>
  <si>
    <t xml:space="preserve">https://e.tb.cn/h.hZS8m3s79N0YhEb?tk=2oLDVJPIT7a HU591 </t>
  </si>
  <si>
    <t>生活垃圾袋</t>
  </si>
  <si>
    <t>中号手提黑（8捆400只）32*52特厚型</t>
  </si>
  <si>
    <t xml:space="preserve">https://e.tb.cn/h.hZRGOEzVAhJjWs3?tk=cOrrVJPumQb CZ356 </t>
  </si>
  <si>
    <t>30升医疗垃圾桶黄色脚踏式</t>
  </si>
  <si>
    <t>个</t>
  </si>
  <si>
    <t xml:space="preserve">https://e.tb.cn/h.hZqadsmjspH5pLD?tk=jlF8VJPwAoi HU108 </t>
  </si>
  <si>
    <t>小计</t>
  </si>
  <si>
    <t>诚禄医疗</t>
  </si>
  <si>
    <t>8号有粉50双（XL加大）</t>
  </si>
  <si>
    <t>双</t>
  </si>
  <si>
    <t xml:space="preserve"> https://e.tb.cn/h.hZSGBhwBnLV1ny7?tk=2JgZVJlbuRQ CZ028 </t>
  </si>
  <si>
    <t>一次性橡胶手套</t>
  </si>
  <si>
    <t>康之诺</t>
  </si>
  <si>
    <t>帛士有粉型50双</t>
  </si>
  <si>
    <t xml:space="preserve"> https://e.tb.cn/h.hZSwxM8f0pwI0U9?tk=84wbVJldkT2 CZ001 </t>
  </si>
  <si>
    <t>江西邦美医疗</t>
  </si>
  <si>
    <t>新华121卡不防水5盒一组</t>
  </si>
  <si>
    <t xml:space="preserve"> https://e.tb.cn/h.hZqj6zDka8lj0mG?tk=nAtnVJl5ASI CZ005 </t>
  </si>
  <si>
    <t>唯达森指示胶带5卷</t>
  </si>
  <si>
    <t>卷</t>
  </si>
  <si>
    <t xml:space="preserve"> https://e.tb.cn/h.hZ86Zo6TcY1J1IX?tk=Stu3VJl7XPq CZ028 </t>
  </si>
  <si>
    <t>松卓医疗</t>
  </si>
  <si>
    <t>批发（50ml）一箱150瓶（无赠品）</t>
  </si>
  <si>
    <t xml:space="preserve">https://e.tb.cn/h.hZjRgKdgId87o3b?tk=FVCDVJlQD36 CZ356 </t>
  </si>
  <si>
    <t>利兴康</t>
  </si>
  <si>
    <t>100瓶一组</t>
  </si>
  <si>
    <t xml:space="preserve">https://e.tb.cn/h.hZqqqukVrMhajqp?tk=VZgPVJllYPF HU287 </t>
  </si>
  <si>
    <t>文沛医疗</t>
  </si>
  <si>
    <t>蓝-1000只独立包装可进手术室</t>
  </si>
  <si>
    <t>只</t>
  </si>
  <si>
    <t xml:space="preserve">https://e.tb.cn/h.hZjOeJ6a0PAzzxu?tk=AJx8VJloT8g HU108 </t>
  </si>
  <si>
    <t>不锈钢治疗盘</t>
  </si>
  <si>
    <t>3年</t>
  </si>
  <si>
    <t>思伯登医疗</t>
  </si>
  <si>
    <t>深盘36*27*4.8cm</t>
  </si>
  <si>
    <t xml:space="preserve">https://e.tb.cn/h.hZjJvI7cFHVCR9g?tk=nDhWVJlt113 HU071 </t>
  </si>
  <si>
    <t>浅盘60*40*2cm</t>
  </si>
  <si>
    <t>建全医疗</t>
  </si>
  <si>
    <t>14cm加厚换药盆</t>
  </si>
  <si>
    <t xml:space="preserve"> https://e.tb.cn/h.hZ7NJAeIHfvJQfU?tk=HSWrVJlGBa2 CZ225 </t>
  </si>
  <si>
    <t>民尊医疗</t>
  </si>
  <si>
    <t>加厚11.5寸有孔加厚304不锈钢</t>
  </si>
  <si>
    <t xml:space="preserve"> https://e.tb.cn/h.hZ8EUi91Pa2ujfU?tk=zOo7VJlxKxn CZ005 </t>
  </si>
  <si>
    <t>卵圆持物钳</t>
  </si>
  <si>
    <t>嘉美</t>
  </si>
  <si>
    <t>有齿弯头医用海绵钳25cm</t>
  </si>
  <si>
    <t xml:space="preserve">https://e.tb.cn/h.hZJ5tvO6SnG6BTg?tk=5RjnVJO34T3 HU926 </t>
  </si>
  <si>
    <t>有齿直头医用海绵钳25cm</t>
  </si>
  <si>
    <t>翔昱</t>
  </si>
  <si>
    <t>大号镊子筒</t>
  </si>
  <si>
    <t xml:space="preserve"> https://e.tb.cn/h.hZ7IB82mNhqrrPV?tk=iAeMVJOZnHO CZ001 </t>
  </si>
  <si>
    <t>健全医疗</t>
  </si>
  <si>
    <t>10cm加厚药膏缸（304防碘伏）</t>
  </si>
  <si>
    <t xml:space="preserve"> https://e.tb.cn/h.hZuWR35m6eEysBT?tk=nSHeVJxKvSm CZ225 </t>
  </si>
  <si>
    <t>矾美医疗</t>
  </si>
  <si>
    <t>止血钳（12.5cm）直头</t>
  </si>
  <si>
    <t>把</t>
  </si>
  <si>
    <t xml:space="preserve"> https://e.tb.cn/h.hZu7xEprBarZwn8?tk=yTuAVJxwEgm MF168 </t>
  </si>
  <si>
    <t>止血钳（12.5cm）弯头</t>
  </si>
  <si>
    <t>镊子</t>
  </si>
  <si>
    <t>礼正医疗</t>
  </si>
  <si>
    <t xml:space="preserve">医用组织镊12.5cm </t>
  </si>
  <si>
    <t xml:space="preserve"> https://e.tb.cn/h.hZuPbhmvYDVQu58?tk=LhNLVJxAp3Q HU926 </t>
  </si>
  <si>
    <t>跃安医疗</t>
  </si>
  <si>
    <t>中号弯盘（加厚不锈钢304防碘伏）带钢印</t>
  </si>
  <si>
    <t xml:space="preserve"> https://e.tb.cn/h.hZHOIPBKBVfAcWl?tk=3hEzVJC1YEz HU006 </t>
  </si>
  <si>
    <t>手术剪（约14cm）直头</t>
  </si>
  <si>
    <t>瑞通</t>
  </si>
  <si>
    <t>70*70双层包布带绳</t>
  </si>
  <si>
    <t>块</t>
  </si>
  <si>
    <t xml:space="preserve"> https://e.tb.cn/h.h01nJv7fGY9QS7F?tk=CLWOVJCQBnF CZ009 </t>
  </si>
  <si>
    <t>50*50单层铺巾</t>
  </si>
  <si>
    <t>治疗巾</t>
  </si>
  <si>
    <t>西西家</t>
  </si>
  <si>
    <t>绿色60*60单层</t>
  </si>
  <si>
    <t xml:space="preserve"> https://e.tb.cn/h.hZtdfbvkK2uYc1r?tk=ifZkVJCKicQ CZ005 </t>
  </si>
  <si>
    <t>绿色60*60双层</t>
  </si>
  <si>
    <t>一次性洞巾</t>
  </si>
  <si>
    <t>医用品平价商城</t>
  </si>
  <si>
    <t>50*60洞巾（洞口10*10）独立50片</t>
  </si>
  <si>
    <t>片</t>
  </si>
  <si>
    <t xml:space="preserve"> https://e.tb.cn/h.hZFTkQmR0uWqWAY?tk=ghnRVJCEa1a tG-#22&gt;lD </t>
  </si>
  <si>
    <t>展梦</t>
  </si>
  <si>
    <t>XL</t>
  </si>
  <si>
    <t>套</t>
  </si>
  <si>
    <t xml:space="preserve"> https://e.tb.cn/h.hZtlIr4UEJxbMj8?tk=dKbeVJyZEdF CZ225 </t>
  </si>
  <si>
    <t>素欣无纺布</t>
  </si>
  <si>
    <t>蓝色sm100只</t>
  </si>
  <si>
    <t xml:space="preserve"> https://e.tb.cn/h.hZvDYWStRplLCj2?tk=GqtMVJyXDVq HU926 </t>
  </si>
  <si>
    <t>2年</t>
  </si>
  <si>
    <t>盾护猫</t>
  </si>
  <si>
    <t>高清防雾耐酸碱10副实验室护目镜</t>
  </si>
  <si>
    <t>副</t>
  </si>
  <si>
    <t xml:space="preserve"> https://e.tb.cn/h.hZFK9OwWwqNqHQd?tk=syrZVJy4qce MF287 </t>
  </si>
  <si>
    <t>南昌跃健</t>
  </si>
  <si>
    <t>50双单筋</t>
  </si>
  <si>
    <t xml:space="preserve"> https://e.tb.cn/h.hZEcFYbA3f9WTi9?tk=y5CrVJy6JNc HU006 </t>
  </si>
  <si>
    <t>5年</t>
  </si>
  <si>
    <t>长三角</t>
  </si>
  <si>
    <t>铸铁三脚4钩加厚杆</t>
  </si>
  <si>
    <t xml:space="preserve"> https://e.tb.cn/h.h0crUohG8quoox4?tk=LCDHVJymB7x HU293 </t>
  </si>
  <si>
    <t>天使医护</t>
  </si>
  <si>
    <t>蓝白条纯棉L</t>
  </si>
  <si>
    <t xml:space="preserve"> https://e.tb.cn/h.h0XXQ3ZJSauxri7?tk=GQ4HVJBZTfb HU926 </t>
  </si>
  <si>
    <t>80*180cm优质加厚60条无脸孔</t>
  </si>
  <si>
    <t>条</t>
  </si>
  <si>
    <t xml:space="preserve">https://e.tb.cn/h.hZwYdDHLrPAV95B?tk=ky0GVJBTijD CZ028 </t>
  </si>
  <si>
    <t>齐思五金</t>
  </si>
  <si>
    <t>1包（50个/包）</t>
  </si>
  <si>
    <t>包</t>
  </si>
  <si>
    <t xml:space="preserve"> https://e.tb.cn/h.h0TGFC0b8zstErB?tk=M7tFVrdnrf9 CA381 </t>
  </si>
  <si>
    <t>医用扫床刷</t>
  </si>
  <si>
    <t>2个装医用扫床刷</t>
  </si>
  <si>
    <t>荣达纺织</t>
  </si>
  <si>
    <t>35克32股25*25厘米10条装白色</t>
  </si>
  <si>
    <t xml:space="preserve"> https://e.tb.cn/h.h0YiDLtfGzWohaI?tk=A0tAVrdE1RY CZ321 </t>
  </si>
  <si>
    <t>olgasherer</t>
  </si>
  <si>
    <t>膝关节约束带均码</t>
  </si>
  <si>
    <t xml:space="preserve"> https://e.tb.cn/h.h06VPtkn5TR2pDZ?tk=ofXHVrdz4Ov HU006 </t>
  </si>
  <si>
    <t>约束带</t>
  </si>
  <si>
    <t>绿色肩部约束带均码</t>
  </si>
  <si>
    <t xml:space="preserve"> https://e.tb.cn/h.h0bTMtoEIT4CkBG?tk=6SPzVrWbjNl HU926 </t>
  </si>
  <si>
    <t>约束带4条*常规款（上肢＋下肢）</t>
  </si>
  <si>
    <t xml:space="preserve"> https://e.tb.cn/h.h0YJqHQBPgc6IhJ?tk=WFshVrWWV62 HU287 </t>
  </si>
  <si>
    <t>2</t>
  </si>
  <si>
    <t>尚准纸业</t>
  </si>
  <si>
    <t>床头卡A款500张</t>
  </si>
  <si>
    <t>张</t>
  </si>
  <si>
    <t xml:space="preserve"> https://e.tb.cn/h.h0b9M0zYxccpOnc?tk=lKEgVrWVQhA CZ001 </t>
  </si>
  <si>
    <t>千捷</t>
  </si>
  <si>
    <t>50个带长18.5cm</t>
  </si>
  <si>
    <t xml:space="preserve"> https://e.tb.cn/h.h0aF6kONcjrvXdT?tk=yztiVrWgoe7 HU108 </t>
  </si>
  <si>
    <t>文锦</t>
  </si>
  <si>
    <t>升级特厚蓝A4带刻度/蝴蝶夹/10个装</t>
  </si>
  <si>
    <t xml:space="preserve"> https://e.tb.cn/h.h0YC5C5KFyG4Rn0?tk=b9a0VrW74W6 CA381 </t>
  </si>
  <si>
    <t>威高</t>
  </si>
  <si>
    <t>口护包*10盒</t>
  </si>
  <si>
    <t xml:space="preserve"> https://e.tb.cn/h.h06GUANmF3YGQqZ?tk=q8UlVrWmpGQ HU293 </t>
  </si>
  <si>
    <t>杜嘉</t>
  </si>
  <si>
    <t>不锈钢舌钳</t>
  </si>
  <si>
    <t xml:space="preserve">https://e.tb.cn/h.h0Z4WlF4MSXFaUQ?tk=GRwSVrWJLiV CZ001 </t>
  </si>
  <si>
    <t>假牙</t>
  </si>
  <si>
    <t>大奇医疗</t>
  </si>
  <si>
    <t>6倍大号带舌头（牙齿不松动）</t>
  </si>
  <si>
    <t xml:space="preserve"> https://e.tb.cn/h.h0h0LSBn1GXu4rF?tk=VjsvVrWuawI CA381 </t>
  </si>
  <si>
    <t>博奥医疗</t>
  </si>
  <si>
    <t>海氏海诺500片（共5盒）</t>
  </si>
  <si>
    <t xml:space="preserve">https://e.tb.cn/h.h0hXdFC5EC2ZvJ0?tk=I2ojVrWEbtJ HU591 </t>
  </si>
  <si>
    <t>5</t>
  </si>
  <si>
    <t>泰昇</t>
  </si>
  <si>
    <t>10cm5000支（5大包）50支*100小包</t>
  </si>
  <si>
    <t>支</t>
  </si>
  <si>
    <t xml:space="preserve">https://e.tb.cn/h.h0Y3pyLOVJtJ0Hf?tk=HwRGVrWCzCN HU293 </t>
  </si>
  <si>
    <t>邦标</t>
  </si>
  <si>
    <t>丁字口腔开口器</t>
  </si>
  <si>
    <t xml:space="preserve"> https://e.tb.cn/h.h0hf7O1DxgGm6s1?tk=mdTDVrWAVtu CZ225 </t>
  </si>
  <si>
    <t>飞跃</t>
  </si>
  <si>
    <t>85*100cm</t>
  </si>
  <si>
    <t xml:space="preserve"> https://e.tb.cn/h.h0Yh9xnqTJkhRWL?tk=BBbhVr31dVV CZ028 </t>
  </si>
  <si>
    <t>蓝珊瑚</t>
  </si>
  <si>
    <t>3g小包装*900（整箱发货）</t>
  </si>
  <si>
    <t xml:space="preserve">https://e.tb.cn/h.h0ZIImwW6m1MMI3?tk=NhV1Vr33xFH MF168 </t>
  </si>
  <si>
    <t>艾吉格</t>
  </si>
  <si>
    <t>2000ml加厚pp</t>
  </si>
  <si>
    <t xml:space="preserve"> https://e.tb.cn/h.h0YlVBYIxvE4l42?tk=0NBFVr35Eto CZ057 </t>
  </si>
  <si>
    <t>承拓</t>
  </si>
  <si>
    <t>全新升级二代特厚加硬中号/36mm/1桶</t>
  </si>
  <si>
    <t>桶</t>
  </si>
  <si>
    <t xml:space="preserve"> https://e.tb.cn/h.h0Zxb1sooa855Nf?tk=kp8MVr3SMGZ HU071 </t>
  </si>
  <si>
    <t>恒纳</t>
  </si>
  <si>
    <t>特厚20cm买1送1</t>
  </si>
  <si>
    <t xml:space="preserve">https://e.tb.cn/h.h0ZzfGyKqJZtYzZ?tk=7OhyVr381N3 CZ005 </t>
  </si>
  <si>
    <t>福苏达</t>
  </si>
  <si>
    <t>10L带盖子20斤水小小号</t>
  </si>
  <si>
    <t xml:space="preserve"> https://e.tb.cn/h.h00YeYuCmt9ObNB?tk=m0VMVr3kwCV MF287 </t>
  </si>
  <si>
    <t>西美鸥</t>
  </si>
  <si>
    <t>五件试用装</t>
  </si>
  <si>
    <t xml:space="preserve"> https://e.tb.cn/h.h0YEBntAP5vxPQv?tk=xFCbVr3M6Jm HU293 </t>
  </si>
  <si>
    <t>康复医疗</t>
  </si>
  <si>
    <t>普通款外翻大便盆</t>
  </si>
  <si>
    <t xml:space="preserve">https://e.tb.cn/h.h0cW1hvuIypIWFm?tk=wkR5Vr3qXeH HU926 </t>
  </si>
  <si>
    <t>青蛙王子</t>
  </si>
  <si>
    <t>吸湿干爽爽身粉</t>
  </si>
  <si>
    <t xml:space="preserve"> https://e.tb.cn/h.h00gTfzlclzEM7U?tk=LG6JVr3IWr7 CA381 </t>
  </si>
  <si>
    <t>阿里健康</t>
  </si>
  <si>
    <t>500ml</t>
  </si>
  <si>
    <t>瓶</t>
  </si>
  <si>
    <t xml:space="preserve"> https://e.tb.cn/h.h01Y05uzs4pIIci?tk=W0XwVr3uQNW CZ009 </t>
  </si>
  <si>
    <t>佳兴</t>
  </si>
  <si>
    <t>小号10支（口腔/腋下）</t>
  </si>
  <si>
    <t xml:space="preserve"> https://e.tb.cn/h.h00lscpHetzXofG?tk=nfYoVr3AgHq CZ005 </t>
  </si>
  <si>
    <t>正康2010</t>
  </si>
  <si>
    <t>血压计＋听诊器</t>
  </si>
  <si>
    <t xml:space="preserve"> https://e.tb.cn/h.h0STvZNstv3jjNd?tk=qYtXVreXRkg HU006 </t>
  </si>
  <si>
    <t>一次性使用胃管包</t>
  </si>
  <si>
    <t>1/2</t>
  </si>
  <si>
    <t>子迪医疗</t>
  </si>
  <si>
    <t>普通胃管16号＋护理包</t>
  </si>
  <si>
    <t xml:space="preserve"> https://e.tb.cn/h.h0SlE34LzgivQsR?tk=h3xGVre6OdD tG-#22&gt;lD </t>
  </si>
  <si>
    <t>橡皮圈</t>
  </si>
  <si>
    <t>思捷</t>
  </si>
  <si>
    <t>一斤08直径2cm约4200根</t>
  </si>
  <si>
    <t xml:space="preserve"> https://e.tb.cn/h.h00y6CW9aJ5gnmo?tk=CeCzVreSTxe CA381 </t>
  </si>
  <si>
    <t>万太</t>
  </si>
  <si>
    <t>医用氧气流量表铝合金＋送鼻氧管</t>
  </si>
  <si>
    <t xml:space="preserve"> https://e.tb.cn/h.h01ErR4xNbvguQ0?tk=Y9oNVreN4a0 CZ193 </t>
  </si>
  <si>
    <t>氧气压力表装置</t>
  </si>
  <si>
    <t>新耐特</t>
  </si>
  <si>
    <t>墙插式国标普通湿化瓶</t>
  </si>
  <si>
    <t xml:space="preserve"> https://e.tb.cn/h.h0bVEpUmZnHDgmT?tk=rEI3Vrep9Bw tG-#22&gt;lD </t>
  </si>
  <si>
    <t>威达</t>
  </si>
  <si>
    <t>活扳手8寸200mm开口量24mmw1103</t>
  </si>
  <si>
    <t xml:space="preserve">https://e.tb.cn/h.h0bTRxau3EaatMa?tk=bxAZVresXKe CZ225 </t>
  </si>
  <si>
    <t>医学生百货</t>
  </si>
  <si>
    <t>白光金属银</t>
  </si>
  <si>
    <t xml:space="preserve"> https://e.tb.cn/h.h07ZItg0W3Wf6g2?tk=JccZVrevdF5 CZ009 </t>
  </si>
  <si>
    <t>插线板</t>
  </si>
  <si>
    <t>1/20</t>
  </si>
  <si>
    <t>德力西</t>
  </si>
  <si>
    <t>总控2+1位/5米</t>
  </si>
  <si>
    <t xml:space="preserve">https://e.tb.cn/h.h0c3HPiRQ1qqiae?tk=pda9VreDqCy HU108 </t>
  </si>
  <si>
    <t>总控4位/1.8米</t>
  </si>
  <si>
    <t>医用隔离衣</t>
  </si>
  <si>
    <t>南丁格尔</t>
  </si>
  <si>
    <t>墨绿色老式隔离衣XXL</t>
  </si>
  <si>
    <t>件</t>
  </si>
  <si>
    <t xml:space="preserve"> https://e.tb.cn/h.h1NE8cNsjcI7QIH?tk=qzWGVHrb44D</t>
  </si>
  <si>
    <t>手术缝针套装</t>
  </si>
  <si>
    <t>迦持</t>
  </si>
  <si>
    <t>缝合器械包（6件套）带伤口皮肤模型</t>
  </si>
  <si>
    <t>https://e.tb.cn/h.h1D4TXs8WdGIN2E?tk=McPfVHrsP4n</t>
  </si>
  <si>
    <t>外科手术缝线</t>
  </si>
  <si>
    <t>碧多士</t>
  </si>
  <si>
    <t>线束 1#（传统10号）10*60cm12包一盒</t>
  </si>
  <si>
    <t> https://e.tb.cn/h.hXiuVHLCPladV2Y?tk=MYASVGNYsdz CZ225 </t>
  </si>
  <si>
    <t>绷带</t>
  </si>
  <si>
    <t>书道医疗</t>
  </si>
  <si>
    <t>50卷（袋装）7.5*450cm</t>
  </si>
  <si>
    <t>袋</t>
  </si>
  <si>
    <t>https://e.tb.cn/h.hXIYYOmK3ltEumu?tk=Bv3dVGN713N CZ356</t>
  </si>
  <si>
    <t>一次性医用引流袋</t>
  </si>
  <si>
    <t>鑫德乐</t>
  </si>
  <si>
    <t>1.2米（宝塔接头）2000ml</t>
  </si>
  <si>
    <t>https://e.tb.cn/h.hXIPjeGEfbPfmNU?tk=aDrHVGNuqyk CZ005</t>
  </si>
  <si>
    <t>造口袋</t>
  </si>
  <si>
    <t>司美恩</t>
  </si>
  <si>
    <t>10个排气造口袋</t>
  </si>
  <si>
    <t>https://e.tb.cn/h.hXjbYKqjhIoHDOF?tk=0G9yVGnWgYa HU926</t>
  </si>
  <si>
    <t>无菌纱布块</t>
  </si>
  <si>
    <t>20</t>
  </si>
  <si>
    <t>4</t>
  </si>
  <si>
    <t>三角巾绷带卷</t>
  </si>
  <si>
    <t>华诺救生</t>
  </si>
  <si>
    <t>三角巾+绷带卷</t>
  </si>
  <si>
    <t xml:space="preserve">https://e.tb.cn/h.h1OMfVHXUXAjSrK?tk=kzGFVHIOmKO CZ001 </t>
  </si>
  <si>
    <t>血糖仪</t>
  </si>
  <si>
    <t>鱼跃</t>
  </si>
  <si>
    <t>血糖仪+50（试纸+常规采血针+酒精棉片）</t>
  </si>
  <si>
    <t>https://e.tb.cn/h.h1xokIfGb7HjLQs?tk=CJ4DVHsWF5u CZ005</t>
  </si>
  <si>
    <t>网球</t>
  </si>
  <si>
    <t>1学期</t>
  </si>
  <si>
    <t>odear</t>
  </si>
  <si>
    <t>gold</t>
  </si>
  <si>
    <t>京东：https://item.jd.com/10110174859941.html#crumb-wrap</t>
  </si>
  <si>
    <t>羽毛球</t>
  </si>
  <si>
    <t>焦点</t>
  </si>
  <si>
    <t>R5</t>
  </si>
  <si>
    <t>https://item.jd.com/10118111179106.html#crumb-wrap</t>
  </si>
  <si>
    <t>羽毛球线</t>
  </si>
  <si>
    <t>李宁</t>
  </si>
  <si>
    <t>L67</t>
  </si>
  <si>
    <t>【李宁AXJU013-6】李宁（LI-NING）羽毛球线L67 QUICK 新品高弹性型羽毛球线网线荧光耀粉AXJU013-6【行情 报价 价格 评测】-京东</t>
  </si>
  <si>
    <t>羽毛球（塑料）</t>
  </si>
  <si>
    <t>尤尼克斯</t>
  </si>
  <si>
    <t>2000M</t>
  </si>
  <si>
    <t>https://item.taobao.com/item.htm?spm=a21n57.1.0.0.7d50523cuRG1GE&amp;id=682912356855&amp;ns=1&amp;abbucket=5#detail</t>
  </si>
  <si>
    <t>乒乓球捡球器</t>
  </si>
  <si>
    <t>1个</t>
  </si>
  <si>
    <t>庞伯特</t>
  </si>
  <si>
    <t>可调节型</t>
  </si>
  <si>
    <t xml:space="preserve">【京东】https://3.cn/2iHIo-Re </t>
  </si>
  <si>
    <t>篮球</t>
  </si>
  <si>
    <t>准者</t>
  </si>
  <si>
    <t>7号经典红白蓝-成人训练比赛专用</t>
  </si>
  <si>
    <t>https://item.jd.com/10781383895.html#crumb-wrap</t>
  </si>
  <si>
    <t>送打气筒2个（长款）</t>
  </si>
  <si>
    <t>足球球门网</t>
  </si>
  <si>
    <t>舒奈斯（SONICE）</t>
  </si>
  <si>
    <t xml:space="preserve"> 十一人制4MM(两只装)职业赛事级</t>
  </si>
  <si>
    <t>排球</t>
  </si>
  <si>
    <t>安踏（ANTA）排球</t>
  </si>
  <si>
    <t>软皮</t>
  </si>
  <si>
    <t>https://item.jd.com/100052491550.html</t>
  </si>
  <si>
    <t>跆拳道脚靶</t>
  </si>
  <si>
    <t>QUSHENGBOX</t>
  </si>
  <si>
    <t>40*20成人</t>
  </si>
  <si>
    <t xml:space="preserve"> https://e.tb.cn/h.6AzUhgGCTI2ht8j?tk=C0kAVqXR4Nb CZ009 </t>
  </si>
  <si>
    <t>跆拳道地垫</t>
  </si>
  <si>
    <t>1块</t>
  </si>
  <si>
    <t>圣阳地垫</t>
  </si>
  <si>
    <t>1米*1米*厚3cm五道纹（蓝黄）</t>
  </si>
  <si>
    <t xml:space="preserve"> https://e.tb.cn/h.6AzQ1jKfM2VIv6h?tk=w0B0VqXm1ji MF168</t>
  </si>
  <si>
    <t>肺活量吹嘴</t>
  </si>
  <si>
    <t>1次性</t>
  </si>
  <si>
    <t>EP145</t>
  </si>
  <si>
    <t>https://item.jd.com/10021467569898.html#crumb-wrap</t>
  </si>
  <si>
    <t>电子秤</t>
  </si>
  <si>
    <t>6个月</t>
  </si>
  <si>
    <t>小米电子秤</t>
  </si>
  <si>
    <t>https://item.jd.com/100091629047.html#crumb-wrap</t>
  </si>
  <si>
    <t>体能屈测试仪</t>
  </si>
  <si>
    <t>LG3002</t>
  </si>
  <si>
    <t>https://item.jd.com/100043463989.html#crumb-wrap</t>
  </si>
  <si>
    <t>肺活量吹筒</t>
  </si>
  <si>
    <t>WQ-2000</t>
  </si>
  <si>
    <t>https://item.jd.com/10027859806349.html</t>
  </si>
  <si>
    <t>30米皮尺</t>
  </si>
  <si>
    <t>JH-02</t>
  </si>
  <si>
    <t>https://item.jd.com/587344.html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</si>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</sst>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name val="宋体"/>
      <charset val="134"/>
      <scheme val="minor"/>
    </font>
    <font>
      <sz val="11"/>
      <name val="宋体"/>
      <charset val="134"/>
      <scheme val="minor"/>
    </font>
    <font>
      <sz val="9.75"/>
      <name val="Helvetica Neue"/>
      <charset val="0"/>
    </font>
    <font>
      <u/>
      <sz val="11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Font="1" applyBorder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6" applyFont="1" applyBorder="1" applyAlignment="1">
      <alignment horizontal="left" wrapText="1"/>
    </xf>
    <xf numFmtId="0" fontId="5" fillId="0" borderId="1" xfId="0" applyFont="1" applyFill="1" applyBorder="1"/>
    <xf numFmtId="0" fontId="3" fillId="0" borderId="1" xfId="6" applyFont="1" applyFill="1" applyBorder="1" applyAlignment="1"/>
    <xf numFmtId="0" fontId="4" fillId="0" borderId="1" xfId="6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6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0" xfId="6" applyFont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70C0"/>
      <color rgb="000000FF"/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161;\Documents\WeChat%20Files\wxid_28h264gd547f22\FileStorage\File\2025-06\3&#25252;&#29702;&#23398;&#22522;&#30784;&#8212;&#8212;&#23454;&#39564;&#32791;&#26448;&#30003;&#36141;&#34920;&#65288;&#20307;&#32946;&#19982;&#20581;&#24247;&#23398;&#384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161;\Documents\WeChat%20Files\wxid_28h264gd547f22\FileStorage\File\2025-06\2024-2025&#23398;&#24180;&#31532;&#20108;&#23398;&#26399;&#23454;&#39564;&#23454;&#35757;&#32791;&#26448;&#30003;&#36141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161;\Documents\WeChat%20Files\wxid_28h264gd547f22\FileStorage\File\2024-12\2024-2025&#23398;&#24180;&#31532;&#20108;&#23398;&#26399;&#23454;&#39564;&#23454;&#35757;&#32791;&#26448;&#30003;&#36141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耗材清单"/>
      <sheetName val="Sheet3"/>
    </sheetNames>
    <sheetDataSet>
      <sheetData sheetId="0" refreshError="1"/>
      <sheetData sheetId="1">
        <row r="5">
          <cell r="H5" t="str">
            <v>快速手消毒液</v>
          </cell>
        </row>
        <row r="7">
          <cell r="H7" t="str">
            <v>卫生纸</v>
          </cell>
        </row>
        <row r="8">
          <cell r="H8" t="str">
            <v>抽纸</v>
          </cell>
        </row>
        <row r="9">
          <cell r="H9" t="str">
            <v>香皂/肥皂</v>
          </cell>
        </row>
        <row r="10">
          <cell r="H10" t="str">
            <v>无菌纱布块</v>
          </cell>
        </row>
        <row r="13">
          <cell r="H13" t="str">
            <v>医疗垃圾桶(黄)</v>
          </cell>
        </row>
        <row r="16">
          <cell r="H16" t="str">
            <v>一次性橡胶外科手套</v>
          </cell>
        </row>
        <row r="18">
          <cell r="H18" t="str">
            <v>消毒指示卡</v>
          </cell>
        </row>
        <row r="19">
          <cell r="H19" t="str">
            <v>灭菌指示胶带</v>
          </cell>
        </row>
        <row r="21">
          <cell r="H21" t="str">
            <v>碘伏</v>
          </cell>
        </row>
        <row r="22">
          <cell r="H22" t="str">
            <v>75%酒精</v>
          </cell>
        </row>
        <row r="24">
          <cell r="H24" t="str">
            <v>一次性医用无菌口罩</v>
          </cell>
        </row>
        <row r="25">
          <cell r="H25" t="str">
            <v>不锈钢医用治疗盘</v>
          </cell>
        </row>
        <row r="26">
          <cell r="H26" t="str">
            <v>不锈钢治疗碗</v>
          </cell>
        </row>
        <row r="27">
          <cell r="H27" t="str">
            <v>有盖无孔不锈钢消毒盒</v>
          </cell>
        </row>
        <row r="29">
          <cell r="H29" t="str">
            <v>卵圆持物钳</v>
          </cell>
        </row>
        <row r="30">
          <cell r="H30" t="str">
            <v>泡镊筒</v>
          </cell>
        </row>
        <row r="32">
          <cell r="H32" t="str">
            <v>不锈钢消毒罐</v>
          </cell>
        </row>
        <row r="33">
          <cell r="H33" t="str">
            <v>血管钳（直头）</v>
          </cell>
        </row>
        <row r="34">
          <cell r="H34" t="str">
            <v>血管钳（弯头）</v>
          </cell>
        </row>
        <row r="38">
          <cell r="H38" t="str">
            <v>弯盘</v>
          </cell>
        </row>
        <row r="40">
          <cell r="H40" t="str">
            <v>不锈钢医用剪刀</v>
          </cell>
        </row>
        <row r="42">
          <cell r="H42" t="str">
            <v>棉质大包布</v>
          </cell>
        </row>
        <row r="43">
          <cell r="H43" t="str">
            <v>棉质大包布</v>
          </cell>
        </row>
        <row r="49">
          <cell r="H49" t="str">
            <v>隔离衣（棉质）</v>
          </cell>
        </row>
        <row r="50">
          <cell r="H50" t="str">
            <v>一次性医用无菌帽</v>
          </cell>
        </row>
        <row r="53">
          <cell r="H53" t="str">
            <v>护目镜</v>
          </cell>
        </row>
        <row r="54">
          <cell r="H54" t="str">
            <v>一次性鞋套</v>
          </cell>
        </row>
        <row r="56">
          <cell r="H56" t="str">
            <v>可调节落地输液架</v>
          </cell>
        </row>
        <row r="59">
          <cell r="H59" t="str">
            <v>蓝白条纹棉病号服</v>
          </cell>
        </row>
        <row r="60">
          <cell r="H60" t="str">
            <v>中单，棉</v>
          </cell>
        </row>
        <row r="62">
          <cell r="H62" t="str">
            <v>一次性刷床套</v>
          </cell>
        </row>
        <row r="68">
          <cell r="H68" t="str">
            <v>全棉小方巾</v>
          </cell>
        </row>
        <row r="69">
          <cell r="H69" t="str">
            <v>约束带</v>
          </cell>
        </row>
        <row r="70">
          <cell r="H70" t="str">
            <v>床头卡</v>
          </cell>
        </row>
        <row r="74">
          <cell r="H74" t="str">
            <v>医院护理警示牌</v>
          </cell>
        </row>
        <row r="75">
          <cell r="H75" t="str">
            <v>写字平板夹</v>
          </cell>
        </row>
        <row r="76">
          <cell r="H76" t="str">
            <v>一次性口腔护理包</v>
          </cell>
        </row>
        <row r="81">
          <cell r="H81" t="str">
            <v>舌钳</v>
          </cell>
        </row>
        <row r="82">
          <cell r="H82" t="str">
            <v>压舌板</v>
          </cell>
        </row>
        <row r="83">
          <cell r="H83" t="str">
            <v>医用棉签</v>
          </cell>
        </row>
        <row r="85">
          <cell r="H85" t="str">
            <v>开口器</v>
          </cell>
        </row>
        <row r="86">
          <cell r="H86" t="str">
            <v>小橡胶单</v>
          </cell>
        </row>
        <row r="88">
          <cell r="H88" t="str">
            <v>无菌棉球</v>
          </cell>
        </row>
        <row r="89">
          <cell r="H89" t="str">
            <v>量杯</v>
          </cell>
        </row>
        <row r="90">
          <cell r="H90" t="str">
            <v>别针</v>
          </cell>
        </row>
        <row r="91">
          <cell r="H91" t="str">
            <v>不锈钢脸盆</v>
          </cell>
        </row>
        <row r="92">
          <cell r="H92" t="str">
            <v>污水桶</v>
          </cell>
        </row>
        <row r="93">
          <cell r="H93" t="str">
            <v>梳子</v>
          </cell>
        </row>
        <row r="95">
          <cell r="H95" t="str">
            <v>爽身粉</v>
          </cell>
        </row>
        <row r="96">
          <cell r="H96" t="str">
            <v>按摩油</v>
          </cell>
        </row>
        <row r="97">
          <cell r="H97" t="str">
            <v>便盆</v>
          </cell>
        </row>
        <row r="102">
          <cell r="H102" t="str">
            <v>血压计、听诊器</v>
          </cell>
        </row>
        <row r="108">
          <cell r="H108" t="str">
            <v>手电筒</v>
          </cell>
        </row>
        <row r="110">
          <cell r="H110" t="str">
            <v>插线板</v>
          </cell>
        </row>
        <row r="111">
          <cell r="H111" t="str">
            <v>氧气压力表装置</v>
          </cell>
        </row>
        <row r="112">
          <cell r="H112" t="str">
            <v>扳手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耗材清单"/>
    </sheetNames>
    <sheetDataSet>
      <sheetData sheetId="0"/>
      <sheetData sheetId="1">
        <row r="18">
          <cell r="H18" t="str">
            <v>水银体温计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耗材清单"/>
    </sheetNames>
    <sheetDataSet>
      <sheetData sheetId="0"/>
      <sheetData sheetId="1">
        <row r="23">
          <cell r="I23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item.jd.com/10027859806349.html" TargetMode="External"/><Relationship Id="rId8" Type="http://schemas.openxmlformats.org/officeDocument/2006/relationships/hyperlink" Target="https://item.jd.com/100091629047.html#crumb-wrap" TargetMode="External"/><Relationship Id="rId7" Type="http://schemas.openxmlformats.org/officeDocument/2006/relationships/hyperlink" Target="https://item.jd.com/10021467569898.html#crumb-wrap" TargetMode="External"/><Relationship Id="rId6" Type="http://schemas.openxmlformats.org/officeDocument/2006/relationships/hyperlink" Target="https://item.jd.com/100167283059.html" TargetMode="External"/><Relationship Id="rId5" Type="http://schemas.openxmlformats.org/officeDocument/2006/relationships/hyperlink" Target="https://item.jd.com/10118111179106.html" TargetMode="External"/><Relationship Id="rId4" Type="http://schemas.openxmlformats.org/officeDocument/2006/relationships/hyperlink" Target="https://e.tb.cn/h.h1xokIfGb7HjLQs?tk=CJ4DVHsWF5u CZ005" TargetMode="External"/><Relationship Id="rId3" Type="http://schemas.openxmlformats.org/officeDocument/2006/relationships/hyperlink" Target="https://e.tb.cn/h.h1OMfVHXUXAjSrK?tk=kzGFVHIOmKO CZ001" TargetMode="External"/><Relationship Id="rId2" Type="http://schemas.openxmlformats.org/officeDocument/2006/relationships/hyperlink" Target="https://e.tb.cn/h.h1D4TXs8WdGIN2E?tk=McPfVHrsP4n" TargetMode="External"/><Relationship Id="rId16" Type="http://schemas.openxmlformats.org/officeDocument/2006/relationships/hyperlink" Target="https://e.tb.cn/h.hXjbYKqjhIoHDOF?tk=0G9yVGnWgYa HU926" TargetMode="External"/><Relationship Id="rId15" Type="http://schemas.openxmlformats.org/officeDocument/2006/relationships/hyperlink" Target="https://e.tb.cn/h.hXIPjeGEfbPfmNU?tk=aDrHVGNuqyk CZ005" TargetMode="External"/><Relationship Id="rId14" Type="http://schemas.openxmlformats.org/officeDocument/2006/relationships/hyperlink" Target="https://e.tb.cn/h.hXIYYOmK3ltEumu?tk=Bv3dVGN713N CZ356" TargetMode="External"/><Relationship Id="rId13" Type="http://schemas.openxmlformats.org/officeDocument/2006/relationships/hyperlink" Target="https://e.tb.cn/h.hXiuVHLCPladV2Y?tk=MYASVGNYsdz" TargetMode="External"/><Relationship Id="rId12" Type="http://schemas.openxmlformats.org/officeDocument/2006/relationships/hyperlink" Target="https://item.jd.com/10781383895.html#crumb-wrap" TargetMode="External"/><Relationship Id="rId11" Type="http://schemas.openxmlformats.org/officeDocument/2006/relationships/hyperlink" Target="https://item.jd.com/100052491550.html" TargetMode="External"/><Relationship Id="rId10" Type="http://schemas.openxmlformats.org/officeDocument/2006/relationships/hyperlink" Target="https://item.taobao.com/item.htm?spm=a21n57.1.0.0.7d50523cuRG1GE&amp;id=682912356855&amp;ns=1&amp;abbucket=5#detail" TargetMode="External"/><Relationship Id="rId1" Type="http://schemas.openxmlformats.org/officeDocument/2006/relationships/hyperlink" Target="https://e.tb.cn/h.hZhDAha29wGDQ99?tk=W7FrVJPV7qC CZ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8"/>
  <sheetViews>
    <sheetView zoomScaleSheetLayoutView="60" workbookViewId="0">
      <selection activeCell="A6" sqref="A6:M6"/>
    </sheetView>
  </sheetViews>
  <sheetFormatPr defaultColWidth="9" defaultRowHeight="14.25" outlineLevelRow="7"/>
  <sheetData>
    <row r="2" ht="38.25" customHeight="1"/>
    <row r="3" ht="31.5" spans="1:1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5" ht="56.25" customHeight="1"/>
    <row r="6" ht="48" customHeight="1" spans="1:13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48" customHeight="1" spans="1:13">
      <c r="A7" s="52" t="s">
        <v>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ht="48" customHeight="1" spans="1:13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</sheetData>
  <mergeCells count="4">
    <mergeCell ref="A3:M3"/>
    <mergeCell ref="A6:M6"/>
    <mergeCell ref="A7:M7"/>
    <mergeCell ref="A8:M8"/>
  </mergeCells>
  <pageMargins left="0.75" right="0.75" top="1" bottom="1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3"/>
  <sheetViews>
    <sheetView tabSelected="1" zoomScale="80" zoomScaleNormal="80" zoomScaleSheetLayoutView="60" workbookViewId="0">
      <selection activeCell="A2" sqref="A2:M2"/>
    </sheetView>
  </sheetViews>
  <sheetFormatPr defaultColWidth="9" defaultRowHeight="14.25"/>
  <cols>
    <col min="1" max="1" width="5.5" customWidth="1"/>
    <col min="2" max="2" width="19.825" customWidth="1"/>
    <col min="3" max="3" width="6.91666666666667" style="2" customWidth="1"/>
    <col min="4" max="4" width="6.25" customWidth="1"/>
    <col min="5" max="5" width="12.25" customWidth="1"/>
    <col min="6" max="6" width="14.4083333333333" customWidth="1"/>
    <col min="7" max="7" width="7.83333333333333" customWidth="1"/>
    <col min="8" max="8" width="7.96666666666667" customWidth="1"/>
    <col min="9" max="9" width="10.775" customWidth="1"/>
    <col min="10" max="10" width="13.9083333333333" customWidth="1"/>
    <col min="11" max="11" width="24.4166666666667" style="3" customWidth="1"/>
    <col min="12" max="12" width="5.75" style="3" customWidth="1"/>
    <col min="13" max="13" width="21.25" style="3" customWidth="1"/>
  </cols>
  <sheetData>
    <row r="1" ht="42.75" customHeight="1" spans="1:13">
      <c r="A1" s="4" t="s">
        <v>4</v>
      </c>
      <c r="B1" s="4"/>
      <c r="C1" s="5"/>
      <c r="D1" s="4"/>
      <c r="E1" s="4"/>
      <c r="F1" s="4"/>
      <c r="G1" s="4"/>
      <c r="H1" s="4"/>
      <c r="I1" s="4"/>
      <c r="J1" s="4"/>
      <c r="K1" s="12"/>
      <c r="L1" s="12"/>
      <c r="M1" s="12"/>
    </row>
    <row r="2" ht="29.25" customHeight="1" spans="1:13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13"/>
      <c r="L2" s="13"/>
      <c r="M2" s="14"/>
    </row>
    <row r="3" ht="35.25" customHeight="1" spans="1:13">
      <c r="A3" s="7" t="s">
        <v>6</v>
      </c>
      <c r="B3" s="7" t="s">
        <v>7</v>
      </c>
      <c r="C3" s="8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</row>
    <row r="4" ht="27" customHeight="1" spans="1:13">
      <c r="A4" s="7">
        <v>1</v>
      </c>
      <c r="B4" s="7" t="str">
        <f>[1]耗材清单!H5</f>
        <v>快速手消毒液</v>
      </c>
      <c r="C4" s="8" t="s">
        <v>19</v>
      </c>
      <c r="D4" s="7" t="s">
        <v>20</v>
      </c>
      <c r="E4" s="7" t="s">
        <v>21</v>
      </c>
      <c r="F4" s="7" t="s">
        <v>22</v>
      </c>
      <c r="G4" s="7">
        <v>4</v>
      </c>
      <c r="H4" s="7" t="s">
        <v>23</v>
      </c>
      <c r="I4" s="7"/>
      <c r="J4" s="15"/>
      <c r="K4" s="7" t="s">
        <v>24</v>
      </c>
      <c r="L4" s="7" t="s">
        <v>25</v>
      </c>
      <c r="M4" s="7"/>
    </row>
    <row r="5" ht="27" customHeight="1" spans="1:13">
      <c r="A5" s="7"/>
      <c r="B5" s="7" t="str">
        <f>[1]耗材清单!H7</f>
        <v>卫生纸</v>
      </c>
      <c r="C5" s="8" t="s">
        <v>19</v>
      </c>
      <c r="D5" s="7" t="s">
        <v>20</v>
      </c>
      <c r="E5" s="7" t="s">
        <v>26</v>
      </c>
      <c r="F5" s="7" t="s">
        <v>27</v>
      </c>
      <c r="G5" s="7">
        <v>5</v>
      </c>
      <c r="H5" s="7" t="s">
        <v>28</v>
      </c>
      <c r="I5" s="7"/>
      <c r="J5" s="15"/>
      <c r="K5" s="15" t="s">
        <v>29</v>
      </c>
      <c r="L5" s="7" t="s">
        <v>25</v>
      </c>
      <c r="M5" s="7"/>
    </row>
    <row r="6" ht="27" customHeight="1" spans="1:13">
      <c r="A6" s="7"/>
      <c r="B6" s="7" t="str">
        <f>[1]耗材清单!H8</f>
        <v>抽纸</v>
      </c>
      <c r="C6" s="8" t="s">
        <v>19</v>
      </c>
      <c r="D6" s="7" t="s">
        <v>20</v>
      </c>
      <c r="E6" s="7" t="s">
        <v>30</v>
      </c>
      <c r="F6" s="7" t="s">
        <v>31</v>
      </c>
      <c r="G6" s="7">
        <v>1</v>
      </c>
      <c r="H6" s="7" t="s">
        <v>32</v>
      </c>
      <c r="I6" s="7"/>
      <c r="J6" s="15"/>
      <c r="K6" s="7" t="s">
        <v>33</v>
      </c>
      <c r="L6" s="7" t="s">
        <v>25</v>
      </c>
      <c r="M6" s="7"/>
    </row>
    <row r="7" ht="27" customHeight="1" spans="1:13">
      <c r="A7" s="7"/>
      <c r="B7" s="7" t="str">
        <f>[1]耗材清单!H9</f>
        <v>香皂/肥皂</v>
      </c>
      <c r="C7" s="8" t="s">
        <v>19</v>
      </c>
      <c r="D7" s="7" t="s">
        <v>20</v>
      </c>
      <c r="E7" s="7" t="s">
        <v>34</v>
      </c>
      <c r="F7" s="7" t="s">
        <v>35</v>
      </c>
      <c r="G7" s="7">
        <v>3</v>
      </c>
      <c r="H7" s="7" t="s">
        <v>36</v>
      </c>
      <c r="I7" s="7"/>
      <c r="J7" s="15"/>
      <c r="K7" s="7" t="s">
        <v>37</v>
      </c>
      <c r="L7" s="7" t="s">
        <v>25</v>
      </c>
      <c r="M7" s="7"/>
    </row>
    <row r="8" ht="27" customHeight="1" spans="1:13">
      <c r="A8" s="7"/>
      <c r="B8" s="7" t="str">
        <f>[1]耗材清单!H10</f>
        <v>无菌纱布块</v>
      </c>
      <c r="C8" s="8" t="s">
        <v>38</v>
      </c>
      <c r="D8" s="7" t="s">
        <v>20</v>
      </c>
      <c r="E8" s="7" t="s">
        <v>39</v>
      </c>
      <c r="F8" s="7" t="s">
        <v>40</v>
      </c>
      <c r="G8" s="7">
        <v>5</v>
      </c>
      <c r="H8" s="7" t="s">
        <v>41</v>
      </c>
      <c r="I8" s="7"/>
      <c r="J8" s="15"/>
      <c r="K8" s="7" t="s">
        <v>42</v>
      </c>
      <c r="L8" s="7" t="s">
        <v>25</v>
      </c>
      <c r="M8" s="7"/>
    </row>
    <row r="9" ht="27" customHeight="1" spans="1:13">
      <c r="A9" s="7"/>
      <c r="B9" s="7" t="s">
        <v>43</v>
      </c>
      <c r="C9" s="8" t="s">
        <v>44</v>
      </c>
      <c r="D9" s="7" t="s">
        <v>20</v>
      </c>
      <c r="E9" s="7" t="s">
        <v>45</v>
      </c>
      <c r="F9" s="7" t="s">
        <v>46</v>
      </c>
      <c r="G9" s="7">
        <v>2</v>
      </c>
      <c r="H9" s="7" t="s">
        <v>47</v>
      </c>
      <c r="I9" s="7"/>
      <c r="J9" s="15"/>
      <c r="K9" s="7" t="s">
        <v>48</v>
      </c>
      <c r="L9" s="7" t="s">
        <v>25</v>
      </c>
      <c r="M9" s="7"/>
    </row>
    <row r="10" ht="27" customHeight="1" spans="1:13">
      <c r="A10" s="7"/>
      <c r="B10" s="7" t="s">
        <v>49</v>
      </c>
      <c r="C10" s="8" t="s">
        <v>19</v>
      </c>
      <c r="D10" s="7" t="s">
        <v>20</v>
      </c>
      <c r="E10" s="7" t="s">
        <v>45</v>
      </c>
      <c r="F10" s="7" t="s">
        <v>50</v>
      </c>
      <c r="G10" s="7">
        <v>8</v>
      </c>
      <c r="H10" s="7" t="s">
        <v>47</v>
      </c>
      <c r="I10" s="7"/>
      <c r="J10" s="15"/>
      <c r="K10" s="7" t="s">
        <v>51</v>
      </c>
      <c r="L10" s="7" t="s">
        <v>25</v>
      </c>
      <c r="M10" s="7"/>
    </row>
    <row r="11" ht="27" customHeight="1" spans="1:13">
      <c r="A11" s="7"/>
      <c r="B11" s="7" t="str">
        <f>[1]耗材清单!H13</f>
        <v>医疗垃圾桶(黄)</v>
      </c>
      <c r="C11" s="8" t="s">
        <v>44</v>
      </c>
      <c r="D11" s="7" t="s">
        <v>20</v>
      </c>
      <c r="E11" s="7" t="s">
        <v>45</v>
      </c>
      <c r="F11" s="7" t="s">
        <v>52</v>
      </c>
      <c r="G11" s="7">
        <v>8</v>
      </c>
      <c r="H11" s="7" t="s">
        <v>53</v>
      </c>
      <c r="I11" s="7"/>
      <c r="J11" s="15"/>
      <c r="K11" s="7" t="s">
        <v>54</v>
      </c>
      <c r="L11" s="7" t="s">
        <v>25</v>
      </c>
      <c r="M11" s="7"/>
    </row>
    <row r="12" ht="27" customHeight="1" spans="1:13">
      <c r="A12" s="7"/>
      <c r="B12" s="9" t="s">
        <v>55</v>
      </c>
      <c r="C12" s="10"/>
      <c r="D12" s="9"/>
      <c r="E12" s="9"/>
      <c r="F12" s="9"/>
      <c r="G12" s="11"/>
      <c r="H12" s="11"/>
      <c r="I12" s="11"/>
      <c r="J12" s="7">
        <f>SUM(J4:J11)</f>
        <v>0</v>
      </c>
      <c r="K12" s="7"/>
      <c r="L12" s="7"/>
      <c r="M12" s="7"/>
    </row>
    <row r="13" ht="27" customHeight="1" spans="1:13">
      <c r="A13" s="7">
        <v>2</v>
      </c>
      <c r="B13" s="7" t="str">
        <f>[1]耗材清单!H16</f>
        <v>一次性橡胶外科手套</v>
      </c>
      <c r="C13" s="8">
        <v>2</v>
      </c>
      <c r="D13" s="7" t="s">
        <v>20</v>
      </c>
      <c r="E13" s="7" t="s">
        <v>56</v>
      </c>
      <c r="F13" s="7" t="s">
        <v>57</v>
      </c>
      <c r="G13" s="7">
        <v>600</v>
      </c>
      <c r="H13" s="7" t="s">
        <v>58</v>
      </c>
      <c r="I13" s="7"/>
      <c r="J13" s="15"/>
      <c r="K13" s="7" t="s">
        <v>59</v>
      </c>
      <c r="L13" s="7" t="s">
        <v>25</v>
      </c>
      <c r="M13" s="7"/>
    </row>
    <row r="14" ht="27" customHeight="1" spans="1:13">
      <c r="A14" s="7"/>
      <c r="B14" s="7" t="s">
        <v>60</v>
      </c>
      <c r="C14" s="8">
        <v>2</v>
      </c>
      <c r="D14" s="7" t="s">
        <v>20</v>
      </c>
      <c r="E14" s="7" t="s">
        <v>61</v>
      </c>
      <c r="F14" s="7" t="s">
        <v>62</v>
      </c>
      <c r="G14" s="7">
        <v>300</v>
      </c>
      <c r="H14" s="7" t="s">
        <v>58</v>
      </c>
      <c r="I14" s="7"/>
      <c r="J14" s="15"/>
      <c r="K14" s="7" t="s">
        <v>63</v>
      </c>
      <c r="L14" s="7" t="s">
        <v>25</v>
      </c>
      <c r="M14" s="7"/>
    </row>
    <row r="15" ht="27" customHeight="1" spans="1:13">
      <c r="A15" s="7"/>
      <c r="B15" s="7" t="str">
        <f>[1]耗材清单!H18</f>
        <v>消毒指示卡</v>
      </c>
      <c r="C15" s="8">
        <v>2</v>
      </c>
      <c r="D15" s="7" t="s">
        <v>20</v>
      </c>
      <c r="E15" s="7" t="s">
        <v>64</v>
      </c>
      <c r="F15" s="7" t="s">
        <v>65</v>
      </c>
      <c r="G15" s="7">
        <v>2</v>
      </c>
      <c r="H15" s="7" t="s">
        <v>23</v>
      </c>
      <c r="I15" s="7"/>
      <c r="J15" s="15"/>
      <c r="K15" s="7" t="s">
        <v>66</v>
      </c>
      <c r="L15" s="7" t="s">
        <v>25</v>
      </c>
      <c r="M15" s="7"/>
    </row>
    <row r="16" ht="27" customHeight="1" spans="1:13">
      <c r="A16" s="7"/>
      <c r="B16" s="7" t="str">
        <f>[1]耗材清单!H19</f>
        <v>灭菌指示胶带</v>
      </c>
      <c r="C16" s="8" t="str">
        <f>[3]耗材清单!$I$23</f>
        <v>/</v>
      </c>
      <c r="D16" s="7" t="s">
        <v>20</v>
      </c>
      <c r="E16" s="7" t="s">
        <v>64</v>
      </c>
      <c r="F16" s="7" t="s">
        <v>67</v>
      </c>
      <c r="G16" s="7">
        <v>50</v>
      </c>
      <c r="H16" s="7" t="s">
        <v>68</v>
      </c>
      <c r="I16" s="7"/>
      <c r="J16" s="15"/>
      <c r="K16" s="7" t="s">
        <v>69</v>
      </c>
      <c r="L16" s="7" t="s">
        <v>25</v>
      </c>
      <c r="M16" s="7"/>
    </row>
    <row r="17" ht="27" customHeight="1" spans="1:13">
      <c r="A17" s="7"/>
      <c r="B17" s="7" t="str">
        <f>[1]耗材清单!H21</f>
        <v>碘伏</v>
      </c>
      <c r="C17" s="8" t="s">
        <v>19</v>
      </c>
      <c r="D17" s="7" t="s">
        <v>20</v>
      </c>
      <c r="E17" s="7" t="s">
        <v>70</v>
      </c>
      <c r="F17" s="7" t="s">
        <v>71</v>
      </c>
      <c r="G17" s="7">
        <v>1</v>
      </c>
      <c r="H17" s="7" t="s">
        <v>32</v>
      </c>
      <c r="I17" s="7"/>
      <c r="J17" s="15"/>
      <c r="K17" s="7" t="s">
        <v>72</v>
      </c>
      <c r="L17" s="7" t="s">
        <v>25</v>
      </c>
      <c r="M17" s="7"/>
    </row>
    <row r="18" ht="27" customHeight="1" spans="1:13">
      <c r="A18" s="7"/>
      <c r="B18" s="7" t="str">
        <f>[1]耗材清单!H22</f>
        <v>75%酒精</v>
      </c>
      <c r="C18" s="8" t="s">
        <v>19</v>
      </c>
      <c r="D18" s="7" t="s">
        <v>20</v>
      </c>
      <c r="E18" s="7" t="s">
        <v>73</v>
      </c>
      <c r="F18" s="7" t="s">
        <v>74</v>
      </c>
      <c r="G18" s="7">
        <v>1</v>
      </c>
      <c r="H18" s="7" t="s">
        <v>23</v>
      </c>
      <c r="I18" s="7"/>
      <c r="J18" s="15"/>
      <c r="K18" s="7" t="s">
        <v>75</v>
      </c>
      <c r="L18" s="7" t="s">
        <v>25</v>
      </c>
      <c r="M18" s="7"/>
    </row>
    <row r="19" ht="27" customHeight="1" spans="1:13">
      <c r="A19" s="7"/>
      <c r="B19" s="7" t="str">
        <f>[1]耗材清单!H24</f>
        <v>一次性医用无菌口罩</v>
      </c>
      <c r="C19" s="8">
        <v>5</v>
      </c>
      <c r="D19" s="7" t="s">
        <v>20</v>
      </c>
      <c r="E19" s="7" t="s">
        <v>76</v>
      </c>
      <c r="F19" s="7" t="s">
        <v>77</v>
      </c>
      <c r="G19" s="7">
        <v>1000</v>
      </c>
      <c r="H19" s="7" t="s">
        <v>78</v>
      </c>
      <c r="I19" s="7"/>
      <c r="J19" s="15"/>
      <c r="K19" s="7" t="s">
        <v>79</v>
      </c>
      <c r="L19" s="7" t="s">
        <v>25</v>
      </c>
      <c r="M19" s="7"/>
    </row>
    <row r="20" ht="27" customHeight="1" spans="1:13">
      <c r="A20" s="7"/>
      <c r="B20" s="7" t="s">
        <v>80</v>
      </c>
      <c r="C20" s="8" t="s">
        <v>19</v>
      </c>
      <c r="D20" s="7" t="s">
        <v>81</v>
      </c>
      <c r="E20" s="7" t="s">
        <v>82</v>
      </c>
      <c r="F20" s="7" t="s">
        <v>83</v>
      </c>
      <c r="G20" s="7">
        <v>20</v>
      </c>
      <c r="H20" s="7" t="s">
        <v>53</v>
      </c>
      <c r="I20" s="7"/>
      <c r="J20" s="15"/>
      <c r="K20" s="7" t="s">
        <v>84</v>
      </c>
      <c r="L20" s="7" t="s">
        <v>25</v>
      </c>
      <c r="M20" s="7"/>
    </row>
    <row r="21" ht="27" customHeight="1" spans="1:13">
      <c r="A21" s="7"/>
      <c r="B21" s="7" t="str">
        <f>[1]耗材清单!H25</f>
        <v>不锈钢医用治疗盘</v>
      </c>
      <c r="C21" s="8" t="s">
        <v>19</v>
      </c>
      <c r="D21" s="7" t="s">
        <v>81</v>
      </c>
      <c r="E21" s="7" t="s">
        <v>82</v>
      </c>
      <c r="F21" s="7" t="s">
        <v>85</v>
      </c>
      <c r="G21" s="7">
        <v>10</v>
      </c>
      <c r="H21" s="7" t="s">
        <v>53</v>
      </c>
      <c r="I21" s="7"/>
      <c r="J21" s="15"/>
      <c r="K21" s="7" t="s">
        <v>84</v>
      </c>
      <c r="L21" s="7" t="s">
        <v>25</v>
      </c>
      <c r="M21" s="7"/>
    </row>
    <row r="22" ht="27" customHeight="1" spans="1:13">
      <c r="A22" s="7"/>
      <c r="B22" s="7" t="str">
        <f>[1]耗材清单!H26</f>
        <v>不锈钢治疗碗</v>
      </c>
      <c r="C22" s="8" t="s">
        <v>19</v>
      </c>
      <c r="D22" s="7" t="s">
        <v>81</v>
      </c>
      <c r="E22" s="7" t="s">
        <v>86</v>
      </c>
      <c r="F22" s="7" t="s">
        <v>87</v>
      </c>
      <c r="G22" s="7">
        <v>20</v>
      </c>
      <c r="H22" s="7" t="s">
        <v>53</v>
      </c>
      <c r="I22" s="7"/>
      <c r="J22" s="15"/>
      <c r="K22" s="7" t="s">
        <v>88</v>
      </c>
      <c r="L22" s="7" t="s">
        <v>25</v>
      </c>
      <c r="M22" s="7"/>
    </row>
    <row r="23" ht="27" customHeight="1" spans="1:13">
      <c r="A23" s="7"/>
      <c r="B23" s="7" t="str">
        <f>[1]耗材清单!H27</f>
        <v>有盖无孔不锈钢消毒盒</v>
      </c>
      <c r="C23" s="8" t="s">
        <v>19</v>
      </c>
      <c r="D23" s="7" t="s">
        <v>81</v>
      </c>
      <c r="E23" s="7" t="s">
        <v>89</v>
      </c>
      <c r="F23" s="7" t="s">
        <v>90</v>
      </c>
      <c r="G23" s="7">
        <v>10</v>
      </c>
      <c r="H23" s="7" t="s">
        <v>53</v>
      </c>
      <c r="I23" s="7"/>
      <c r="J23" s="15"/>
      <c r="K23" s="7" t="s">
        <v>91</v>
      </c>
      <c r="L23" s="7" t="s">
        <v>25</v>
      </c>
      <c r="M23" s="7"/>
    </row>
    <row r="24" ht="27" customHeight="1" spans="1:13">
      <c r="A24" s="7"/>
      <c r="B24" s="7" t="s">
        <v>92</v>
      </c>
      <c r="C24" s="8" t="s">
        <v>19</v>
      </c>
      <c r="D24" s="7" t="s">
        <v>81</v>
      </c>
      <c r="E24" s="7" t="s">
        <v>93</v>
      </c>
      <c r="F24" s="7" t="s">
        <v>94</v>
      </c>
      <c r="G24" s="7">
        <v>15</v>
      </c>
      <c r="H24" s="7" t="s">
        <v>53</v>
      </c>
      <c r="I24" s="7"/>
      <c r="J24" s="15"/>
      <c r="K24" s="7" t="s">
        <v>95</v>
      </c>
      <c r="L24" s="7" t="s">
        <v>25</v>
      </c>
      <c r="M24" s="7"/>
    </row>
    <row r="25" ht="27" customHeight="1" spans="1:13">
      <c r="A25" s="7"/>
      <c r="B25" s="7" t="str">
        <f>[1]耗材清单!H29</f>
        <v>卵圆持物钳</v>
      </c>
      <c r="C25" s="8" t="s">
        <v>19</v>
      </c>
      <c r="D25" s="7" t="s">
        <v>81</v>
      </c>
      <c r="E25" s="7" t="s">
        <v>93</v>
      </c>
      <c r="F25" s="7" t="s">
        <v>96</v>
      </c>
      <c r="G25" s="7">
        <v>15</v>
      </c>
      <c r="H25" s="7" t="s">
        <v>53</v>
      </c>
      <c r="I25" s="7"/>
      <c r="J25" s="15"/>
      <c r="K25" s="7" t="s">
        <v>95</v>
      </c>
      <c r="L25" s="7" t="s">
        <v>25</v>
      </c>
      <c r="M25" s="7"/>
    </row>
    <row r="26" ht="27" customHeight="1" spans="1:13">
      <c r="A26" s="7"/>
      <c r="B26" s="7" t="str">
        <f>[1]耗材清单!H30</f>
        <v>泡镊筒</v>
      </c>
      <c r="C26" s="8" t="s">
        <v>19</v>
      </c>
      <c r="D26" s="7" t="s">
        <v>81</v>
      </c>
      <c r="E26" s="7" t="s">
        <v>97</v>
      </c>
      <c r="F26" s="7" t="s">
        <v>98</v>
      </c>
      <c r="G26" s="7">
        <v>20</v>
      </c>
      <c r="H26" s="7" t="s">
        <v>53</v>
      </c>
      <c r="I26" s="7"/>
      <c r="J26" s="15"/>
      <c r="K26" s="7" t="s">
        <v>99</v>
      </c>
      <c r="L26" s="7" t="s">
        <v>25</v>
      </c>
      <c r="M26" s="7"/>
    </row>
    <row r="27" ht="27" customHeight="1" spans="1:13">
      <c r="A27" s="7"/>
      <c r="B27" s="7" t="str">
        <f>[1]耗材清单!H32</f>
        <v>不锈钢消毒罐</v>
      </c>
      <c r="C27" s="8" t="s">
        <v>19</v>
      </c>
      <c r="D27" s="7" t="s">
        <v>81</v>
      </c>
      <c r="E27" s="7" t="s">
        <v>100</v>
      </c>
      <c r="F27" s="7" t="s">
        <v>101</v>
      </c>
      <c r="G27" s="7">
        <v>15</v>
      </c>
      <c r="H27" s="7" t="s">
        <v>53</v>
      </c>
      <c r="I27" s="7"/>
      <c r="J27" s="15"/>
      <c r="K27" s="7" t="s">
        <v>102</v>
      </c>
      <c r="L27" s="7" t="s">
        <v>25</v>
      </c>
      <c r="M27" s="7"/>
    </row>
    <row r="28" ht="27" customHeight="1" spans="1:13">
      <c r="A28" s="7"/>
      <c r="B28" s="7" t="str">
        <f>[1]耗材清单!H33</f>
        <v>血管钳（直头）</v>
      </c>
      <c r="C28" s="8" t="s">
        <v>19</v>
      </c>
      <c r="D28" s="7" t="s">
        <v>81</v>
      </c>
      <c r="E28" s="7" t="s">
        <v>103</v>
      </c>
      <c r="F28" s="7" t="s">
        <v>104</v>
      </c>
      <c r="G28" s="7">
        <v>10</v>
      </c>
      <c r="H28" s="7" t="s">
        <v>105</v>
      </c>
      <c r="I28" s="7"/>
      <c r="J28" s="15"/>
      <c r="K28" s="7" t="s">
        <v>106</v>
      </c>
      <c r="L28" s="7" t="s">
        <v>25</v>
      </c>
      <c r="M28" s="7"/>
    </row>
    <row r="29" ht="27" customHeight="1" spans="1:13">
      <c r="A29" s="7"/>
      <c r="B29" s="7" t="str">
        <f>[1]耗材清单!H34</f>
        <v>血管钳（弯头）</v>
      </c>
      <c r="C29" s="8" t="s">
        <v>19</v>
      </c>
      <c r="D29" s="7" t="s">
        <v>81</v>
      </c>
      <c r="E29" s="7" t="s">
        <v>103</v>
      </c>
      <c r="F29" s="7" t="s">
        <v>107</v>
      </c>
      <c r="G29" s="7">
        <v>10</v>
      </c>
      <c r="H29" s="7" t="s">
        <v>105</v>
      </c>
      <c r="I29" s="7"/>
      <c r="J29" s="15"/>
      <c r="K29" s="7" t="s">
        <v>106</v>
      </c>
      <c r="L29" s="7" t="s">
        <v>25</v>
      </c>
      <c r="M29" s="7"/>
    </row>
    <row r="30" ht="27" customHeight="1" spans="1:13">
      <c r="A30" s="7"/>
      <c r="B30" s="7" t="s">
        <v>108</v>
      </c>
      <c r="C30" s="8" t="s">
        <v>19</v>
      </c>
      <c r="D30" s="7" t="s">
        <v>81</v>
      </c>
      <c r="E30" s="7" t="s">
        <v>109</v>
      </c>
      <c r="F30" s="7" t="s">
        <v>110</v>
      </c>
      <c r="G30" s="7">
        <v>15</v>
      </c>
      <c r="H30" s="7" t="s">
        <v>105</v>
      </c>
      <c r="I30" s="7"/>
      <c r="J30" s="15"/>
      <c r="K30" s="7" t="s">
        <v>111</v>
      </c>
      <c r="L30" s="7" t="s">
        <v>25</v>
      </c>
      <c r="M30" s="7"/>
    </row>
    <row r="31" ht="27" customHeight="1" spans="1:13">
      <c r="A31" s="7"/>
      <c r="B31" s="7" t="str">
        <f>[1]耗材清单!H38</f>
        <v>弯盘</v>
      </c>
      <c r="C31" s="8" t="s">
        <v>19</v>
      </c>
      <c r="D31" s="7" t="s">
        <v>81</v>
      </c>
      <c r="E31" s="7" t="s">
        <v>112</v>
      </c>
      <c r="F31" s="7" t="s">
        <v>113</v>
      </c>
      <c r="G31" s="7">
        <v>20</v>
      </c>
      <c r="H31" s="7" t="s">
        <v>53</v>
      </c>
      <c r="I31" s="7"/>
      <c r="J31" s="15"/>
      <c r="K31" s="7" t="s">
        <v>114</v>
      </c>
      <c r="L31" s="7" t="s">
        <v>25</v>
      </c>
      <c r="M31" s="7"/>
    </row>
    <row r="32" ht="27" customHeight="1" spans="1:13">
      <c r="A32" s="7"/>
      <c r="B32" s="7" t="str">
        <f>[1]耗材清单!H40</f>
        <v>不锈钢医用剪刀</v>
      </c>
      <c r="C32" s="8" t="s">
        <v>19</v>
      </c>
      <c r="D32" s="7" t="s">
        <v>81</v>
      </c>
      <c r="E32" s="7" t="s">
        <v>103</v>
      </c>
      <c r="F32" s="7" t="s">
        <v>115</v>
      </c>
      <c r="G32" s="7">
        <v>10</v>
      </c>
      <c r="H32" s="7" t="s">
        <v>105</v>
      </c>
      <c r="I32" s="7"/>
      <c r="J32" s="15"/>
      <c r="K32" s="7" t="s">
        <v>106</v>
      </c>
      <c r="L32" s="7" t="s">
        <v>25</v>
      </c>
      <c r="M32" s="7"/>
    </row>
    <row r="33" ht="27" customHeight="1" spans="1:13">
      <c r="A33" s="7"/>
      <c r="B33" s="7" t="str">
        <f>[1]耗材清单!H42</f>
        <v>棉质大包布</v>
      </c>
      <c r="C33" s="8" t="s">
        <v>19</v>
      </c>
      <c r="D33" s="7" t="s">
        <v>81</v>
      </c>
      <c r="E33" s="7" t="s">
        <v>116</v>
      </c>
      <c r="F33" s="7" t="s">
        <v>117</v>
      </c>
      <c r="G33" s="7">
        <v>30</v>
      </c>
      <c r="H33" s="7" t="s">
        <v>118</v>
      </c>
      <c r="I33" s="7"/>
      <c r="J33" s="15"/>
      <c r="K33" s="7" t="s">
        <v>119</v>
      </c>
      <c r="L33" s="7" t="s">
        <v>25</v>
      </c>
      <c r="M33" s="7"/>
    </row>
    <row r="34" ht="27" customHeight="1" spans="1:13">
      <c r="A34" s="7"/>
      <c r="B34" s="7" t="str">
        <f>[1]耗材清单!H43</f>
        <v>棉质大包布</v>
      </c>
      <c r="C34" s="8" t="s">
        <v>19</v>
      </c>
      <c r="D34" s="7" t="s">
        <v>81</v>
      </c>
      <c r="E34" s="7" t="s">
        <v>116</v>
      </c>
      <c r="F34" s="7" t="s">
        <v>120</v>
      </c>
      <c r="G34" s="7">
        <v>30</v>
      </c>
      <c r="H34" s="7" t="s">
        <v>118</v>
      </c>
      <c r="I34" s="7"/>
      <c r="J34" s="15"/>
      <c r="K34" s="7" t="s">
        <v>119</v>
      </c>
      <c r="L34" s="7" t="s">
        <v>25</v>
      </c>
      <c r="M34" s="7"/>
    </row>
    <row r="35" ht="27" customHeight="1" spans="1:13">
      <c r="A35" s="7"/>
      <c r="B35" s="7" t="s">
        <v>121</v>
      </c>
      <c r="C35" s="8" t="s">
        <v>19</v>
      </c>
      <c r="D35" s="7" t="s">
        <v>20</v>
      </c>
      <c r="E35" s="7" t="s">
        <v>122</v>
      </c>
      <c r="F35" s="7" t="s">
        <v>123</v>
      </c>
      <c r="G35" s="7">
        <v>30</v>
      </c>
      <c r="H35" s="7" t="s">
        <v>118</v>
      </c>
      <c r="I35" s="7"/>
      <c r="J35" s="15"/>
      <c r="K35" s="7" t="s">
        <v>124</v>
      </c>
      <c r="L35" s="7" t="s">
        <v>25</v>
      </c>
      <c r="M35" s="7"/>
    </row>
    <row r="36" ht="27" customHeight="1" spans="1:13">
      <c r="A36" s="7"/>
      <c r="B36" s="7" t="s">
        <v>121</v>
      </c>
      <c r="C36" s="8" t="s">
        <v>19</v>
      </c>
      <c r="D36" s="7" t="s">
        <v>20</v>
      </c>
      <c r="E36" s="7" t="s">
        <v>122</v>
      </c>
      <c r="F36" s="7" t="s">
        <v>125</v>
      </c>
      <c r="G36" s="7">
        <v>30</v>
      </c>
      <c r="H36" s="7" t="s">
        <v>118</v>
      </c>
      <c r="I36" s="7"/>
      <c r="J36" s="15"/>
      <c r="K36" s="7" t="s">
        <v>124</v>
      </c>
      <c r="L36" s="7" t="s">
        <v>25</v>
      </c>
      <c r="M36" s="7"/>
    </row>
    <row r="37" ht="27" customHeight="1" spans="1:13">
      <c r="A37" s="7"/>
      <c r="B37" s="7" t="s">
        <v>126</v>
      </c>
      <c r="C37" s="8">
        <v>2</v>
      </c>
      <c r="D37" s="7" t="s">
        <v>20</v>
      </c>
      <c r="E37" s="7" t="s">
        <v>127</v>
      </c>
      <c r="F37" s="7" t="s">
        <v>128</v>
      </c>
      <c r="G37" s="7">
        <v>500</v>
      </c>
      <c r="H37" s="7" t="s">
        <v>129</v>
      </c>
      <c r="I37" s="7"/>
      <c r="J37" s="15"/>
      <c r="K37" s="7" t="s">
        <v>130</v>
      </c>
      <c r="L37" s="7" t="s">
        <v>25</v>
      </c>
      <c r="M37" s="7"/>
    </row>
    <row r="38" ht="27" customHeight="1" spans="1:13">
      <c r="A38" s="7"/>
      <c r="B38" s="7" t="str">
        <f>[1]耗材清单!H49</f>
        <v>隔离衣（棉质）</v>
      </c>
      <c r="C38" s="8" t="s">
        <v>19</v>
      </c>
      <c r="D38" s="7" t="s">
        <v>20</v>
      </c>
      <c r="E38" s="7" t="s">
        <v>131</v>
      </c>
      <c r="F38" s="7" t="s">
        <v>132</v>
      </c>
      <c r="G38" s="7">
        <v>15</v>
      </c>
      <c r="H38" s="7" t="s">
        <v>133</v>
      </c>
      <c r="I38" s="7"/>
      <c r="J38" s="15"/>
      <c r="K38" s="7" t="s">
        <v>134</v>
      </c>
      <c r="L38" s="7" t="s">
        <v>25</v>
      </c>
      <c r="M38" s="7"/>
    </row>
    <row r="39" ht="27" customHeight="1" spans="1:13">
      <c r="A39" s="7"/>
      <c r="B39" s="7" t="str">
        <f>[1]耗材清单!H50</f>
        <v>一次性医用无菌帽</v>
      </c>
      <c r="C39" s="8">
        <v>1</v>
      </c>
      <c r="D39" s="7" t="s">
        <v>20</v>
      </c>
      <c r="E39" s="7" t="s">
        <v>135</v>
      </c>
      <c r="F39" s="7" t="s">
        <v>136</v>
      </c>
      <c r="G39" s="7">
        <v>300</v>
      </c>
      <c r="H39" s="7" t="s">
        <v>78</v>
      </c>
      <c r="I39" s="7"/>
      <c r="J39" s="15"/>
      <c r="K39" s="7" t="s">
        <v>137</v>
      </c>
      <c r="L39" s="7" t="s">
        <v>25</v>
      </c>
      <c r="M39" s="7"/>
    </row>
    <row r="40" ht="27" customHeight="1" spans="1:13">
      <c r="A40" s="7"/>
      <c r="B40" s="7" t="str">
        <f>[1]耗材清单!H53</f>
        <v>护目镜</v>
      </c>
      <c r="C40" s="8" t="s">
        <v>19</v>
      </c>
      <c r="D40" s="7" t="s">
        <v>138</v>
      </c>
      <c r="E40" s="7" t="s">
        <v>139</v>
      </c>
      <c r="F40" s="7" t="s">
        <v>140</v>
      </c>
      <c r="G40" s="7">
        <v>10</v>
      </c>
      <c r="H40" s="7" t="s">
        <v>141</v>
      </c>
      <c r="I40" s="7"/>
      <c r="J40" s="15"/>
      <c r="K40" s="7" t="s">
        <v>142</v>
      </c>
      <c r="L40" s="7" t="s">
        <v>25</v>
      </c>
      <c r="M40" s="7"/>
    </row>
    <row r="41" ht="27" customHeight="1" spans="1:13">
      <c r="A41" s="7"/>
      <c r="B41" s="7" t="str">
        <f>[1]耗材清单!H54</f>
        <v>一次性鞋套</v>
      </c>
      <c r="C41" s="8">
        <v>1</v>
      </c>
      <c r="D41" s="7" t="s">
        <v>20</v>
      </c>
      <c r="E41" s="7" t="s">
        <v>143</v>
      </c>
      <c r="F41" s="7" t="s">
        <v>144</v>
      </c>
      <c r="G41" s="7">
        <v>300</v>
      </c>
      <c r="H41" s="7" t="s">
        <v>58</v>
      </c>
      <c r="I41" s="7"/>
      <c r="J41" s="15"/>
      <c r="K41" s="7" t="s">
        <v>145</v>
      </c>
      <c r="L41" s="7" t="s">
        <v>25</v>
      </c>
      <c r="M41" s="7"/>
    </row>
    <row r="42" ht="27" customHeight="1" spans="1:13">
      <c r="A42" s="7"/>
      <c r="B42" s="7" t="str">
        <f>[1]耗材清单!H56</f>
        <v>可调节落地输液架</v>
      </c>
      <c r="C42" s="8" t="s">
        <v>19</v>
      </c>
      <c r="D42" s="7" t="s">
        <v>146</v>
      </c>
      <c r="E42" s="7" t="s">
        <v>147</v>
      </c>
      <c r="F42" s="7" t="s">
        <v>148</v>
      </c>
      <c r="G42" s="7">
        <v>5</v>
      </c>
      <c r="H42" s="7" t="s">
        <v>53</v>
      </c>
      <c r="I42" s="7"/>
      <c r="J42" s="15"/>
      <c r="K42" s="7" t="s">
        <v>149</v>
      </c>
      <c r="L42" s="7" t="s">
        <v>25</v>
      </c>
      <c r="M42" s="7"/>
    </row>
    <row r="43" ht="27" customHeight="1" spans="1:13">
      <c r="A43" s="7"/>
      <c r="B43" s="9" t="s">
        <v>55</v>
      </c>
      <c r="C43" s="10"/>
      <c r="D43" s="9"/>
      <c r="E43" s="9"/>
      <c r="F43" s="9"/>
      <c r="G43" s="11"/>
      <c r="H43" s="11"/>
      <c r="I43" s="11"/>
      <c r="J43" s="7">
        <f>SUM(J13:J42)</f>
        <v>0</v>
      </c>
      <c r="K43" s="7"/>
      <c r="L43" s="7"/>
      <c r="M43" s="7"/>
    </row>
    <row r="44" ht="27" customHeight="1" spans="1:13">
      <c r="A44" s="7">
        <v>3</v>
      </c>
      <c r="B44" s="7" t="str">
        <f>[1]耗材清单!H59</f>
        <v>蓝白条纹棉病号服</v>
      </c>
      <c r="C44" s="8" t="s">
        <v>19</v>
      </c>
      <c r="D44" s="7" t="s">
        <v>20</v>
      </c>
      <c r="E44" s="7" t="s">
        <v>150</v>
      </c>
      <c r="F44" s="7" t="s">
        <v>151</v>
      </c>
      <c r="G44" s="7">
        <v>5</v>
      </c>
      <c r="H44" s="7" t="s">
        <v>133</v>
      </c>
      <c r="I44" s="7"/>
      <c r="J44" s="7"/>
      <c r="K44" s="7" t="s">
        <v>152</v>
      </c>
      <c r="L44" s="7" t="s">
        <v>25</v>
      </c>
      <c r="M44" s="7"/>
    </row>
    <row r="45" ht="27" customHeight="1" spans="1:13">
      <c r="A45" s="7"/>
      <c r="B45" s="7" t="str">
        <f>[1]耗材清单!H60</f>
        <v>中单，棉</v>
      </c>
      <c r="C45" s="8" t="s">
        <v>19</v>
      </c>
      <c r="D45" s="7" t="s">
        <v>20</v>
      </c>
      <c r="E45" s="7" t="s">
        <v>45</v>
      </c>
      <c r="F45" s="7" t="s">
        <v>153</v>
      </c>
      <c r="G45" s="7">
        <v>120</v>
      </c>
      <c r="H45" s="7" t="s">
        <v>154</v>
      </c>
      <c r="I45" s="7"/>
      <c r="J45" s="7"/>
      <c r="K45" s="7" t="s">
        <v>155</v>
      </c>
      <c r="L45" s="7" t="s">
        <v>25</v>
      </c>
      <c r="M45" s="7"/>
    </row>
    <row r="46" ht="27" customHeight="1" spans="1:13">
      <c r="A46" s="7"/>
      <c r="B46" s="7" t="str">
        <f>[1]耗材清单!H62</f>
        <v>一次性刷床套</v>
      </c>
      <c r="C46" s="8" t="s">
        <v>44</v>
      </c>
      <c r="D46" s="7" t="s">
        <v>20</v>
      </c>
      <c r="E46" s="7" t="s">
        <v>156</v>
      </c>
      <c r="F46" s="7" t="s">
        <v>157</v>
      </c>
      <c r="G46" s="7">
        <v>3</v>
      </c>
      <c r="H46" s="7" t="s">
        <v>158</v>
      </c>
      <c r="I46" s="7"/>
      <c r="J46" s="7"/>
      <c r="K46" s="7" t="s">
        <v>159</v>
      </c>
      <c r="L46" s="7" t="s">
        <v>25</v>
      </c>
      <c r="M46" s="7"/>
    </row>
    <row r="47" ht="27" customHeight="1" spans="1:13">
      <c r="A47" s="7"/>
      <c r="B47" s="7" t="s">
        <v>160</v>
      </c>
      <c r="C47" s="8" t="s">
        <v>19</v>
      </c>
      <c r="D47" s="7" t="s">
        <v>20</v>
      </c>
      <c r="E47" s="7" t="s">
        <v>156</v>
      </c>
      <c r="F47" s="7" t="s">
        <v>161</v>
      </c>
      <c r="G47" s="7">
        <v>10</v>
      </c>
      <c r="H47" s="7" t="s">
        <v>105</v>
      </c>
      <c r="I47" s="7"/>
      <c r="J47" s="7"/>
      <c r="K47" s="7" t="s">
        <v>159</v>
      </c>
      <c r="L47" s="7" t="s">
        <v>25</v>
      </c>
      <c r="M47" s="7"/>
    </row>
    <row r="48" ht="27" customHeight="1" spans="1:13">
      <c r="A48" s="7"/>
      <c r="B48" s="7" t="str">
        <f>[1]耗材清单!H68</f>
        <v>全棉小方巾</v>
      </c>
      <c r="C48" s="8" t="s">
        <v>19</v>
      </c>
      <c r="D48" s="7" t="s">
        <v>20</v>
      </c>
      <c r="E48" s="7" t="s">
        <v>162</v>
      </c>
      <c r="F48" s="7" t="s">
        <v>163</v>
      </c>
      <c r="G48" s="7">
        <v>10</v>
      </c>
      <c r="H48" s="7" t="s">
        <v>154</v>
      </c>
      <c r="I48" s="7"/>
      <c r="J48" s="7"/>
      <c r="K48" s="7" t="s">
        <v>164</v>
      </c>
      <c r="L48" s="7" t="s">
        <v>25</v>
      </c>
      <c r="M48" s="7"/>
    </row>
    <row r="49" ht="27" customHeight="1" spans="1:13">
      <c r="A49" s="7"/>
      <c r="B49" s="9" t="s">
        <v>55</v>
      </c>
      <c r="C49" s="10"/>
      <c r="D49" s="9"/>
      <c r="E49" s="9"/>
      <c r="F49" s="9"/>
      <c r="G49" s="11"/>
      <c r="H49" s="11"/>
      <c r="I49" s="11"/>
      <c r="J49" s="7">
        <f>SUM(J44:J48)</f>
        <v>0</v>
      </c>
      <c r="K49" s="7"/>
      <c r="L49" s="7"/>
      <c r="M49" s="7"/>
    </row>
    <row r="50" ht="27" customHeight="1" spans="1:13">
      <c r="A50" s="7">
        <v>4</v>
      </c>
      <c r="B50" s="7" t="str">
        <f>[1]耗材清单!H69</f>
        <v>约束带</v>
      </c>
      <c r="C50" s="8" t="s">
        <v>19</v>
      </c>
      <c r="D50" s="7" t="s">
        <v>20</v>
      </c>
      <c r="E50" s="7" t="s">
        <v>165</v>
      </c>
      <c r="F50" s="7" t="s">
        <v>166</v>
      </c>
      <c r="G50" s="7">
        <v>20</v>
      </c>
      <c r="H50" s="7" t="s">
        <v>154</v>
      </c>
      <c r="I50" s="7"/>
      <c r="J50" s="7"/>
      <c r="K50" s="7" t="s">
        <v>167</v>
      </c>
      <c r="L50" s="7" t="s">
        <v>25</v>
      </c>
      <c r="M50" s="7"/>
    </row>
    <row r="51" ht="27" customHeight="1" spans="1:13">
      <c r="A51" s="7"/>
      <c r="B51" s="7" t="s">
        <v>168</v>
      </c>
      <c r="C51" s="8" t="s">
        <v>19</v>
      </c>
      <c r="D51" s="7" t="s">
        <v>20</v>
      </c>
      <c r="E51" s="7" t="s">
        <v>165</v>
      </c>
      <c r="F51" s="7" t="s">
        <v>169</v>
      </c>
      <c r="G51" s="7">
        <v>20</v>
      </c>
      <c r="H51" s="7" t="s">
        <v>154</v>
      </c>
      <c r="I51" s="7"/>
      <c r="J51" s="7"/>
      <c r="K51" s="7" t="s">
        <v>170</v>
      </c>
      <c r="L51" s="7" t="s">
        <v>25</v>
      </c>
      <c r="M51" s="7"/>
    </row>
    <row r="52" ht="27" customHeight="1" spans="1:13">
      <c r="A52" s="7"/>
      <c r="B52" s="7" t="s">
        <v>168</v>
      </c>
      <c r="C52" s="8" t="s">
        <v>19</v>
      </c>
      <c r="D52" s="7" t="s">
        <v>20</v>
      </c>
      <c r="E52" s="7" t="s">
        <v>165</v>
      </c>
      <c r="F52" s="7" t="s">
        <v>171</v>
      </c>
      <c r="G52" s="7">
        <v>20</v>
      </c>
      <c r="H52" s="7" t="s">
        <v>154</v>
      </c>
      <c r="I52" s="7"/>
      <c r="J52" s="7"/>
      <c r="K52" s="7" t="s">
        <v>172</v>
      </c>
      <c r="L52" s="7" t="s">
        <v>25</v>
      </c>
      <c r="M52" s="7"/>
    </row>
    <row r="53" ht="27" customHeight="1" spans="1:13">
      <c r="A53" s="7"/>
      <c r="B53" s="7" t="str">
        <f>[1]耗材清单!H70</f>
        <v>床头卡</v>
      </c>
      <c r="C53" s="8" t="s">
        <v>173</v>
      </c>
      <c r="D53" s="7" t="s">
        <v>20</v>
      </c>
      <c r="E53" s="7" t="s">
        <v>174</v>
      </c>
      <c r="F53" s="7" t="s">
        <v>175</v>
      </c>
      <c r="G53" s="7">
        <v>500</v>
      </c>
      <c r="H53" s="7" t="s">
        <v>176</v>
      </c>
      <c r="I53" s="7"/>
      <c r="J53" s="7"/>
      <c r="K53" s="7" t="s">
        <v>177</v>
      </c>
      <c r="L53" s="7" t="s">
        <v>25</v>
      </c>
      <c r="M53" s="7"/>
    </row>
    <row r="54" ht="27" customHeight="1" spans="1:13">
      <c r="A54" s="7"/>
      <c r="B54" s="7" t="str">
        <f>[1]耗材清单!H74</f>
        <v>医院护理警示牌</v>
      </c>
      <c r="C54" s="8" t="s">
        <v>19</v>
      </c>
      <c r="D54" s="7" t="s">
        <v>20</v>
      </c>
      <c r="E54" s="7" t="s">
        <v>178</v>
      </c>
      <c r="F54" s="7" t="s">
        <v>179</v>
      </c>
      <c r="G54" s="7">
        <v>50</v>
      </c>
      <c r="H54" s="7" t="s">
        <v>53</v>
      </c>
      <c r="I54" s="7"/>
      <c r="J54" s="7"/>
      <c r="K54" s="7" t="s">
        <v>180</v>
      </c>
      <c r="L54" s="7" t="s">
        <v>25</v>
      </c>
      <c r="M54" s="7"/>
    </row>
    <row r="55" ht="27" customHeight="1" spans="1:13">
      <c r="A55" s="7"/>
      <c r="B55" s="7" t="str">
        <f>[1]耗材清单!H75</f>
        <v>写字平板夹</v>
      </c>
      <c r="C55" s="8" t="s">
        <v>19</v>
      </c>
      <c r="D55" s="7" t="s">
        <v>20</v>
      </c>
      <c r="E55" s="7" t="s">
        <v>181</v>
      </c>
      <c r="F55" s="7" t="s">
        <v>182</v>
      </c>
      <c r="G55" s="7">
        <v>30</v>
      </c>
      <c r="H55" s="7" t="s">
        <v>53</v>
      </c>
      <c r="I55" s="7"/>
      <c r="J55" s="7"/>
      <c r="K55" s="7" t="s">
        <v>183</v>
      </c>
      <c r="L55" s="7" t="s">
        <v>25</v>
      </c>
      <c r="M55" s="7"/>
    </row>
    <row r="56" ht="27" customHeight="1" spans="1:13">
      <c r="A56" s="7"/>
      <c r="B56" s="9" t="s">
        <v>55</v>
      </c>
      <c r="C56" s="10"/>
      <c r="D56" s="9"/>
      <c r="E56" s="9"/>
      <c r="F56" s="9"/>
      <c r="G56" s="11"/>
      <c r="H56" s="11"/>
      <c r="I56" s="11"/>
      <c r="J56" s="7">
        <f>SUM(J50:J55)</f>
        <v>0</v>
      </c>
      <c r="K56" s="7"/>
      <c r="L56" s="7"/>
      <c r="M56" s="7"/>
    </row>
    <row r="57" ht="27" customHeight="1" spans="1:13">
      <c r="A57" s="7">
        <v>5</v>
      </c>
      <c r="B57" s="7" t="str">
        <f>[1]耗材清单!H76</f>
        <v>一次性口腔护理包</v>
      </c>
      <c r="C57" s="8">
        <v>2</v>
      </c>
      <c r="D57" s="7" t="s">
        <v>20</v>
      </c>
      <c r="E57" s="7" t="s">
        <v>184</v>
      </c>
      <c r="F57" s="7" t="s">
        <v>185</v>
      </c>
      <c r="G57" s="7">
        <v>300</v>
      </c>
      <c r="H57" s="7" t="s">
        <v>36</v>
      </c>
      <c r="I57" s="7"/>
      <c r="J57" s="7"/>
      <c r="K57" s="7" t="s">
        <v>186</v>
      </c>
      <c r="L57" s="7" t="s">
        <v>25</v>
      </c>
      <c r="M57" s="7"/>
    </row>
    <row r="58" ht="27" customHeight="1" spans="1:13">
      <c r="A58" s="7"/>
      <c r="B58" s="7" t="str">
        <f>[1]耗材清单!H81</f>
        <v>舌钳</v>
      </c>
      <c r="C58" s="8" t="s">
        <v>19</v>
      </c>
      <c r="D58" s="7" t="s">
        <v>20</v>
      </c>
      <c r="E58" s="7" t="s">
        <v>187</v>
      </c>
      <c r="F58" s="7" t="s">
        <v>188</v>
      </c>
      <c r="G58" s="7">
        <v>15</v>
      </c>
      <c r="H58" s="7" t="s">
        <v>105</v>
      </c>
      <c r="I58" s="7"/>
      <c r="J58" s="7"/>
      <c r="K58" s="7" t="s">
        <v>189</v>
      </c>
      <c r="L58" s="7" t="s">
        <v>25</v>
      </c>
      <c r="M58" s="7"/>
    </row>
    <row r="59" ht="27" customHeight="1" spans="1:13">
      <c r="A59" s="7"/>
      <c r="B59" s="7" t="s">
        <v>190</v>
      </c>
      <c r="C59" s="8" t="s">
        <v>19</v>
      </c>
      <c r="D59" s="7" t="s">
        <v>81</v>
      </c>
      <c r="E59" s="7" t="s">
        <v>191</v>
      </c>
      <c r="F59" s="7" t="s">
        <v>192</v>
      </c>
      <c r="G59" s="7">
        <v>30</v>
      </c>
      <c r="H59" s="7" t="s">
        <v>53</v>
      </c>
      <c r="I59" s="7"/>
      <c r="J59" s="7"/>
      <c r="K59" s="7" t="s">
        <v>193</v>
      </c>
      <c r="L59" s="7" t="s">
        <v>25</v>
      </c>
      <c r="M59" s="7"/>
    </row>
    <row r="60" ht="27" customHeight="1" spans="1:13">
      <c r="A60" s="7"/>
      <c r="B60" s="7" t="str">
        <f>[1]耗材清单!H82</f>
        <v>压舌板</v>
      </c>
      <c r="C60" s="8" t="s">
        <v>173</v>
      </c>
      <c r="D60" s="7" t="s">
        <v>20</v>
      </c>
      <c r="E60" s="7" t="s">
        <v>194</v>
      </c>
      <c r="F60" s="7" t="s">
        <v>195</v>
      </c>
      <c r="G60" s="7">
        <v>500</v>
      </c>
      <c r="H60" s="7" t="s">
        <v>129</v>
      </c>
      <c r="I60" s="7"/>
      <c r="J60" s="7"/>
      <c r="K60" s="7" t="s">
        <v>196</v>
      </c>
      <c r="L60" s="7" t="s">
        <v>25</v>
      </c>
      <c r="M60" s="7"/>
    </row>
    <row r="61" ht="27" customHeight="1" spans="1:13">
      <c r="A61" s="7"/>
      <c r="B61" s="7" t="str">
        <f>[1]耗材清单!H83</f>
        <v>医用棉签</v>
      </c>
      <c r="C61" s="8" t="s">
        <v>197</v>
      </c>
      <c r="D61" s="7" t="s">
        <v>20</v>
      </c>
      <c r="E61" s="7" t="s">
        <v>198</v>
      </c>
      <c r="F61" s="7" t="s">
        <v>199</v>
      </c>
      <c r="G61" s="7">
        <v>5000</v>
      </c>
      <c r="H61" s="7" t="s">
        <v>200</v>
      </c>
      <c r="I61" s="7"/>
      <c r="J61" s="7"/>
      <c r="K61" s="7" t="s">
        <v>201</v>
      </c>
      <c r="L61" s="7" t="s">
        <v>25</v>
      </c>
      <c r="M61" s="7"/>
    </row>
    <row r="62" ht="27" customHeight="1" spans="1:13">
      <c r="A62" s="7"/>
      <c r="B62" s="7" t="str">
        <f>[1]耗材清单!H85</f>
        <v>开口器</v>
      </c>
      <c r="C62" s="8" t="s">
        <v>19</v>
      </c>
      <c r="D62" s="7" t="s">
        <v>81</v>
      </c>
      <c r="E62" s="7" t="s">
        <v>202</v>
      </c>
      <c r="F62" s="7" t="s">
        <v>203</v>
      </c>
      <c r="G62" s="7">
        <v>15</v>
      </c>
      <c r="H62" s="7" t="s">
        <v>53</v>
      </c>
      <c r="I62" s="7"/>
      <c r="J62" s="7"/>
      <c r="K62" s="7" t="s">
        <v>204</v>
      </c>
      <c r="L62" s="7" t="s">
        <v>25</v>
      </c>
      <c r="M62" s="7"/>
    </row>
    <row r="63" ht="27" customHeight="1" spans="1:13">
      <c r="A63" s="7"/>
      <c r="B63" s="9" t="s">
        <v>55</v>
      </c>
      <c r="C63" s="10"/>
      <c r="D63" s="9"/>
      <c r="E63" s="9"/>
      <c r="F63" s="9"/>
      <c r="G63" s="11"/>
      <c r="H63" s="11"/>
      <c r="I63" s="11"/>
      <c r="J63" s="7">
        <f>SUM(J57:J62)</f>
        <v>0</v>
      </c>
      <c r="K63" s="7"/>
      <c r="L63" s="7"/>
      <c r="M63" s="7"/>
    </row>
    <row r="64" ht="27" customHeight="1" spans="1:13">
      <c r="A64" s="7">
        <v>6</v>
      </c>
      <c r="B64" s="7" t="str">
        <f>[1]耗材清单!H86</f>
        <v>小橡胶单</v>
      </c>
      <c r="C64" s="8" t="s">
        <v>19</v>
      </c>
      <c r="D64" s="7" t="s">
        <v>20</v>
      </c>
      <c r="E64" s="7" t="s">
        <v>205</v>
      </c>
      <c r="F64" s="7" t="s">
        <v>206</v>
      </c>
      <c r="G64" s="7">
        <v>10</v>
      </c>
      <c r="H64" s="7" t="s">
        <v>118</v>
      </c>
      <c r="I64" s="7"/>
      <c r="J64" s="7"/>
      <c r="K64" s="7" t="s">
        <v>207</v>
      </c>
      <c r="L64" s="7" t="s">
        <v>25</v>
      </c>
      <c r="M64" s="7"/>
    </row>
    <row r="65" ht="27" customHeight="1" spans="1:13">
      <c r="A65" s="7"/>
      <c r="B65" s="7" t="str">
        <f>[1]耗材清单!H88</f>
        <v>无菌棉球</v>
      </c>
      <c r="C65" s="8" t="s">
        <v>197</v>
      </c>
      <c r="D65" s="7" t="s">
        <v>20</v>
      </c>
      <c r="E65" s="7" t="s">
        <v>208</v>
      </c>
      <c r="F65" s="7" t="s">
        <v>209</v>
      </c>
      <c r="G65" s="7">
        <v>1</v>
      </c>
      <c r="H65" s="7" t="s">
        <v>32</v>
      </c>
      <c r="I65" s="7"/>
      <c r="J65" s="7"/>
      <c r="K65" s="7" t="s">
        <v>210</v>
      </c>
      <c r="L65" s="7" t="s">
        <v>25</v>
      </c>
      <c r="M65" s="7"/>
    </row>
    <row r="66" ht="27" customHeight="1" spans="1:13">
      <c r="A66" s="7"/>
      <c r="B66" s="7" t="str">
        <f>[1]耗材清单!H89</f>
        <v>量杯</v>
      </c>
      <c r="C66" s="8" t="s">
        <v>19</v>
      </c>
      <c r="D66" s="7" t="s">
        <v>20</v>
      </c>
      <c r="E66" s="7" t="s">
        <v>211</v>
      </c>
      <c r="F66" s="7" t="s">
        <v>212</v>
      </c>
      <c r="G66" s="7">
        <v>15</v>
      </c>
      <c r="H66" s="7" t="s">
        <v>53</v>
      </c>
      <c r="I66" s="7"/>
      <c r="J66" s="7"/>
      <c r="K66" s="7" t="s">
        <v>213</v>
      </c>
      <c r="L66" s="7" t="s">
        <v>25</v>
      </c>
      <c r="M66" s="7"/>
    </row>
    <row r="67" ht="27" customHeight="1" spans="1:13">
      <c r="A67" s="7"/>
      <c r="B67" s="7" t="str">
        <f>[1]耗材清单!H90</f>
        <v>别针</v>
      </c>
      <c r="C67" s="8" t="s">
        <v>173</v>
      </c>
      <c r="D67" s="7" t="s">
        <v>20</v>
      </c>
      <c r="E67" s="7" t="s">
        <v>214</v>
      </c>
      <c r="F67" s="7" t="s">
        <v>215</v>
      </c>
      <c r="G67" s="7">
        <v>1</v>
      </c>
      <c r="H67" s="7" t="s">
        <v>216</v>
      </c>
      <c r="I67" s="7"/>
      <c r="J67" s="7"/>
      <c r="K67" s="7" t="s">
        <v>217</v>
      </c>
      <c r="L67" s="7" t="s">
        <v>25</v>
      </c>
      <c r="M67" s="7"/>
    </row>
    <row r="68" ht="27" customHeight="1" spans="1:13">
      <c r="A68" s="7"/>
      <c r="B68" s="7" t="str">
        <f>[1]耗材清单!H91</f>
        <v>不锈钢脸盆</v>
      </c>
      <c r="C68" s="8" t="s">
        <v>19</v>
      </c>
      <c r="D68" s="7" t="s">
        <v>20</v>
      </c>
      <c r="E68" s="7" t="s">
        <v>218</v>
      </c>
      <c r="F68" s="7" t="s">
        <v>219</v>
      </c>
      <c r="G68" s="7">
        <v>10</v>
      </c>
      <c r="H68" s="7" t="s">
        <v>53</v>
      </c>
      <c r="I68" s="7"/>
      <c r="J68" s="7"/>
      <c r="K68" s="7" t="s">
        <v>220</v>
      </c>
      <c r="L68" s="7" t="s">
        <v>25</v>
      </c>
      <c r="M68" s="7"/>
    </row>
    <row r="69" ht="27" customHeight="1" spans="1:13">
      <c r="A69" s="7"/>
      <c r="B69" s="7" t="str">
        <f>[1]耗材清单!H92</f>
        <v>污水桶</v>
      </c>
      <c r="C69" s="8" t="s">
        <v>19</v>
      </c>
      <c r="D69" s="7" t="s">
        <v>20</v>
      </c>
      <c r="E69" s="7" t="s">
        <v>221</v>
      </c>
      <c r="F69" s="7" t="s">
        <v>222</v>
      </c>
      <c r="G69" s="7">
        <v>10</v>
      </c>
      <c r="H69" s="7" t="s">
        <v>53</v>
      </c>
      <c r="I69" s="7"/>
      <c r="J69" s="7"/>
      <c r="K69" s="7" t="s">
        <v>223</v>
      </c>
      <c r="L69" s="7" t="s">
        <v>25</v>
      </c>
      <c r="M69" s="7"/>
    </row>
    <row r="70" ht="27" customHeight="1" spans="1:13">
      <c r="A70" s="7"/>
      <c r="B70" s="7" t="str">
        <f>[1]耗材清单!H93</f>
        <v>梳子</v>
      </c>
      <c r="C70" s="8" t="s">
        <v>19</v>
      </c>
      <c r="D70" s="7" t="s">
        <v>20</v>
      </c>
      <c r="E70" s="7" t="s">
        <v>224</v>
      </c>
      <c r="F70" s="7" t="s">
        <v>225</v>
      </c>
      <c r="G70" s="7">
        <v>10</v>
      </c>
      <c r="H70" s="7" t="s">
        <v>105</v>
      </c>
      <c r="I70" s="7"/>
      <c r="J70" s="7"/>
      <c r="K70" s="7" t="s">
        <v>226</v>
      </c>
      <c r="L70" s="7" t="s">
        <v>25</v>
      </c>
      <c r="M70" s="7"/>
    </row>
    <row r="71" ht="27" customHeight="1" spans="1:13">
      <c r="A71" s="7"/>
      <c r="B71" s="7" t="str">
        <f>[1]耗材清单!H97</f>
        <v>便盆</v>
      </c>
      <c r="C71" s="8" t="s">
        <v>19</v>
      </c>
      <c r="D71" s="7" t="s">
        <v>20</v>
      </c>
      <c r="E71" s="7" t="s">
        <v>227</v>
      </c>
      <c r="F71" s="7" t="s">
        <v>228</v>
      </c>
      <c r="G71" s="7">
        <v>10</v>
      </c>
      <c r="H71" s="7" t="s">
        <v>78</v>
      </c>
      <c r="I71" s="7"/>
      <c r="J71" s="7"/>
      <c r="K71" s="7" t="s">
        <v>229</v>
      </c>
      <c r="L71" s="7" t="s">
        <v>25</v>
      </c>
      <c r="M71" s="7"/>
    </row>
    <row r="72" ht="27" customHeight="1" spans="1:13">
      <c r="A72" s="7"/>
      <c r="B72" s="7" t="str">
        <f>[1]耗材清单!H95</f>
        <v>爽身粉</v>
      </c>
      <c r="C72" s="8" t="s">
        <v>19</v>
      </c>
      <c r="D72" s="7" t="s">
        <v>20</v>
      </c>
      <c r="E72" s="7" t="s">
        <v>230</v>
      </c>
      <c r="F72" s="7" t="s">
        <v>231</v>
      </c>
      <c r="G72" s="7">
        <v>10</v>
      </c>
      <c r="H72" s="7" t="s">
        <v>53</v>
      </c>
      <c r="I72" s="7"/>
      <c r="J72" s="7"/>
      <c r="K72" s="7" t="s">
        <v>232</v>
      </c>
      <c r="L72" s="7" t="s">
        <v>25</v>
      </c>
      <c r="M72" s="7"/>
    </row>
    <row r="73" ht="27" customHeight="1" spans="1:13">
      <c r="A73" s="7"/>
      <c r="B73" s="7" t="str">
        <f>[1]耗材清单!H96</f>
        <v>按摩油</v>
      </c>
      <c r="C73" s="8" t="s">
        <v>19</v>
      </c>
      <c r="D73" s="7" t="s">
        <v>20</v>
      </c>
      <c r="E73" s="7" t="s">
        <v>233</v>
      </c>
      <c r="F73" s="7" t="s">
        <v>234</v>
      </c>
      <c r="G73" s="7">
        <v>5</v>
      </c>
      <c r="H73" s="7" t="s">
        <v>235</v>
      </c>
      <c r="I73" s="7"/>
      <c r="J73" s="7"/>
      <c r="K73" s="7" t="s">
        <v>236</v>
      </c>
      <c r="L73" s="7" t="s">
        <v>25</v>
      </c>
      <c r="M73" s="7"/>
    </row>
    <row r="74" ht="27" customHeight="1" spans="1:13">
      <c r="A74" s="7"/>
      <c r="B74" s="9" t="s">
        <v>55</v>
      </c>
      <c r="C74" s="10"/>
      <c r="D74" s="9"/>
      <c r="E74" s="9"/>
      <c r="F74" s="9"/>
      <c r="G74" s="11"/>
      <c r="H74" s="11"/>
      <c r="I74" s="11"/>
      <c r="J74" s="7">
        <f>SUM(J64:J73)</f>
        <v>0</v>
      </c>
      <c r="K74" s="7"/>
      <c r="L74" s="7"/>
      <c r="M74" s="7"/>
    </row>
    <row r="75" ht="27" customHeight="1" spans="1:13">
      <c r="A75" s="7">
        <v>7</v>
      </c>
      <c r="B75" s="7" t="str">
        <f>[2]耗材清单!H18</f>
        <v>水银体温计</v>
      </c>
      <c r="C75" s="8" t="s">
        <v>19</v>
      </c>
      <c r="D75" s="7" t="s">
        <v>20</v>
      </c>
      <c r="E75" s="7" t="s">
        <v>237</v>
      </c>
      <c r="F75" s="7" t="s">
        <v>238</v>
      </c>
      <c r="G75" s="7">
        <v>30</v>
      </c>
      <c r="H75" s="7" t="s">
        <v>200</v>
      </c>
      <c r="I75" s="7"/>
      <c r="J75" s="7"/>
      <c r="K75" s="7" t="s">
        <v>239</v>
      </c>
      <c r="L75" s="7" t="s">
        <v>25</v>
      </c>
      <c r="M75" s="7"/>
    </row>
    <row r="76" ht="27" customHeight="1" spans="1:13">
      <c r="A76" s="7"/>
      <c r="B76" s="7" t="str">
        <f>[1]耗材清单!H102</f>
        <v>血压计、听诊器</v>
      </c>
      <c r="C76" s="8" t="s">
        <v>19</v>
      </c>
      <c r="D76" s="7" t="s">
        <v>138</v>
      </c>
      <c r="E76" s="7" t="s">
        <v>240</v>
      </c>
      <c r="F76" s="7" t="s">
        <v>241</v>
      </c>
      <c r="G76" s="7">
        <v>5</v>
      </c>
      <c r="H76" s="7" t="s">
        <v>133</v>
      </c>
      <c r="I76" s="7"/>
      <c r="J76" s="7"/>
      <c r="K76" s="7" t="s">
        <v>242</v>
      </c>
      <c r="L76" s="7" t="s">
        <v>25</v>
      </c>
      <c r="M76" s="7"/>
    </row>
    <row r="77" ht="27" customHeight="1" spans="1:13">
      <c r="A77" s="7"/>
      <c r="B77" s="9" t="s">
        <v>55</v>
      </c>
      <c r="C77" s="10"/>
      <c r="D77" s="9"/>
      <c r="E77" s="9"/>
      <c r="F77" s="9"/>
      <c r="G77" s="11"/>
      <c r="H77" s="11"/>
      <c r="I77" s="11"/>
      <c r="J77" s="7">
        <f>SUM(J75:J76)</f>
        <v>0</v>
      </c>
      <c r="K77" s="7"/>
      <c r="L77" s="7"/>
      <c r="M77" s="7"/>
    </row>
    <row r="78" ht="27" customHeight="1" spans="1:13">
      <c r="A78" s="7">
        <v>8</v>
      </c>
      <c r="B78" s="7" t="s">
        <v>243</v>
      </c>
      <c r="C78" s="8" t="s">
        <v>244</v>
      </c>
      <c r="D78" s="7" t="s">
        <v>20</v>
      </c>
      <c r="E78" s="7" t="s">
        <v>245</v>
      </c>
      <c r="F78" s="7" t="s">
        <v>246</v>
      </c>
      <c r="G78" s="7">
        <v>150</v>
      </c>
      <c r="H78" s="7" t="s">
        <v>133</v>
      </c>
      <c r="I78" s="7"/>
      <c r="J78" s="7"/>
      <c r="K78" s="7" t="s">
        <v>247</v>
      </c>
      <c r="L78" s="7" t="s">
        <v>25</v>
      </c>
      <c r="M78" s="7"/>
    </row>
    <row r="79" ht="27" customHeight="1" spans="1:13">
      <c r="A79" s="7"/>
      <c r="B79" s="7" t="s">
        <v>248</v>
      </c>
      <c r="C79" s="8">
        <v>1</v>
      </c>
      <c r="D79" s="7" t="s">
        <v>20</v>
      </c>
      <c r="E79" s="7" t="s">
        <v>249</v>
      </c>
      <c r="F79" s="7" t="s">
        <v>250</v>
      </c>
      <c r="G79" s="7">
        <v>1</v>
      </c>
      <c r="H79" s="7" t="s">
        <v>158</v>
      </c>
      <c r="I79" s="7"/>
      <c r="J79" s="7"/>
      <c r="K79" s="7" t="s">
        <v>251</v>
      </c>
      <c r="L79" s="7" t="s">
        <v>25</v>
      </c>
      <c r="M79" s="7"/>
    </row>
    <row r="80" ht="27" customHeight="1" spans="1:13">
      <c r="A80" s="7"/>
      <c r="B80" s="9" t="s">
        <v>55</v>
      </c>
      <c r="C80" s="10"/>
      <c r="D80" s="9"/>
      <c r="E80" s="9"/>
      <c r="F80" s="9"/>
      <c r="G80" s="11"/>
      <c r="H80" s="11"/>
      <c r="I80" s="11"/>
      <c r="J80" s="7">
        <f>SUM(J78:J79)</f>
        <v>0</v>
      </c>
      <c r="K80" s="7"/>
      <c r="L80" s="7"/>
      <c r="M80" s="7"/>
    </row>
    <row r="81" ht="27" customHeight="1" spans="1:13">
      <c r="A81" s="7">
        <v>9</v>
      </c>
      <c r="B81" s="7" t="str">
        <f>[1]耗材清单!H111</f>
        <v>氧气压力表装置</v>
      </c>
      <c r="C81" s="8" t="s">
        <v>19</v>
      </c>
      <c r="D81" s="7" t="s">
        <v>20</v>
      </c>
      <c r="E81" s="7" t="s">
        <v>252</v>
      </c>
      <c r="F81" s="7" t="s">
        <v>253</v>
      </c>
      <c r="G81" s="7">
        <v>5</v>
      </c>
      <c r="H81" s="7" t="s">
        <v>133</v>
      </c>
      <c r="I81" s="7"/>
      <c r="J81" s="7"/>
      <c r="K81" s="7" t="s">
        <v>254</v>
      </c>
      <c r="L81" s="7" t="s">
        <v>25</v>
      </c>
      <c r="M81" s="7"/>
    </row>
    <row r="82" ht="27" customHeight="1" spans="1:13">
      <c r="A82" s="7"/>
      <c r="B82" s="7" t="s">
        <v>255</v>
      </c>
      <c r="C82" s="8" t="s">
        <v>19</v>
      </c>
      <c r="D82" s="7" t="s">
        <v>20</v>
      </c>
      <c r="E82" s="7" t="s">
        <v>256</v>
      </c>
      <c r="F82" s="7" t="s">
        <v>257</v>
      </c>
      <c r="G82" s="7">
        <v>10</v>
      </c>
      <c r="H82" s="7" t="s">
        <v>133</v>
      </c>
      <c r="I82" s="7"/>
      <c r="J82" s="7"/>
      <c r="K82" s="7" t="s">
        <v>258</v>
      </c>
      <c r="L82" s="7" t="s">
        <v>25</v>
      </c>
      <c r="M82" s="7"/>
    </row>
    <row r="83" ht="27" customHeight="1" spans="1:13">
      <c r="A83" s="7"/>
      <c r="B83" s="7" t="str">
        <f>[1]耗材清单!H112</f>
        <v>扳手</v>
      </c>
      <c r="C83" s="8" t="s">
        <v>19</v>
      </c>
      <c r="D83" s="7" t="s">
        <v>20</v>
      </c>
      <c r="E83" s="7" t="s">
        <v>259</v>
      </c>
      <c r="F83" s="7" t="s">
        <v>260</v>
      </c>
      <c r="G83" s="7">
        <v>10</v>
      </c>
      <c r="H83" s="7" t="s">
        <v>105</v>
      </c>
      <c r="I83" s="7"/>
      <c r="J83" s="7"/>
      <c r="K83" s="7" t="s">
        <v>261</v>
      </c>
      <c r="L83" s="7" t="s">
        <v>25</v>
      </c>
      <c r="M83" s="7"/>
    </row>
    <row r="84" ht="27" customHeight="1" spans="1:13">
      <c r="A84" s="7"/>
      <c r="B84" s="7" t="str">
        <f>[1]耗材清单!H108</f>
        <v>手电筒</v>
      </c>
      <c r="C84" s="8" t="s">
        <v>19</v>
      </c>
      <c r="D84" s="7" t="s">
        <v>138</v>
      </c>
      <c r="E84" s="7" t="s">
        <v>262</v>
      </c>
      <c r="F84" s="7" t="s">
        <v>263</v>
      </c>
      <c r="G84" s="7">
        <v>20</v>
      </c>
      <c r="H84" s="7" t="s">
        <v>105</v>
      </c>
      <c r="I84" s="7"/>
      <c r="J84" s="7"/>
      <c r="K84" s="7" t="s">
        <v>264</v>
      </c>
      <c r="L84" s="7" t="s">
        <v>25</v>
      </c>
      <c r="M84" s="7"/>
    </row>
    <row r="85" ht="27" customHeight="1" spans="1:13">
      <c r="A85" s="7"/>
      <c r="B85" s="16" t="s">
        <v>265</v>
      </c>
      <c r="C85" s="17" t="s">
        <v>266</v>
      </c>
      <c r="D85" s="18" t="s">
        <v>81</v>
      </c>
      <c r="E85" s="16" t="s">
        <v>267</v>
      </c>
      <c r="F85" s="18" t="s">
        <v>268</v>
      </c>
      <c r="G85" s="18">
        <v>5</v>
      </c>
      <c r="H85" s="19" t="s">
        <v>53</v>
      </c>
      <c r="I85" s="19"/>
      <c r="J85" s="16"/>
      <c r="K85" s="16" t="s">
        <v>269</v>
      </c>
      <c r="L85" s="16" t="s">
        <v>25</v>
      </c>
      <c r="M85" s="7"/>
    </row>
    <row r="86" ht="27" customHeight="1" spans="1:13">
      <c r="A86" s="7"/>
      <c r="B86" s="7" t="str">
        <f>[1]耗材清单!H110</f>
        <v>插线板</v>
      </c>
      <c r="C86" s="8" t="s">
        <v>266</v>
      </c>
      <c r="D86" s="7" t="s">
        <v>81</v>
      </c>
      <c r="E86" s="7" t="s">
        <v>267</v>
      </c>
      <c r="F86" s="7" t="s">
        <v>270</v>
      </c>
      <c r="G86" s="7">
        <v>5</v>
      </c>
      <c r="H86" s="7" t="s">
        <v>53</v>
      </c>
      <c r="I86" s="7"/>
      <c r="J86" s="7"/>
      <c r="K86" s="7" t="s">
        <v>269</v>
      </c>
      <c r="L86" s="7" t="s">
        <v>25</v>
      </c>
      <c r="M86" s="7"/>
    </row>
    <row r="87" ht="27" customHeight="1" spans="1:13">
      <c r="A87" s="7"/>
      <c r="B87" s="9" t="s">
        <v>55</v>
      </c>
      <c r="C87" s="10"/>
      <c r="D87" s="9"/>
      <c r="E87" s="9"/>
      <c r="F87" s="9"/>
      <c r="G87" s="11"/>
      <c r="H87" s="11"/>
      <c r="I87" s="11"/>
      <c r="J87" s="7"/>
      <c r="K87" s="7"/>
      <c r="L87" s="7"/>
      <c r="M87" s="7"/>
    </row>
    <row r="88" s="1" customFormat="1" ht="57" spans="1:13">
      <c r="A88" s="7">
        <v>10</v>
      </c>
      <c r="B88" s="7" t="s">
        <v>271</v>
      </c>
      <c r="C88" s="8" t="s">
        <v>19</v>
      </c>
      <c r="D88" s="7" t="s">
        <v>81</v>
      </c>
      <c r="E88" s="7" t="s">
        <v>272</v>
      </c>
      <c r="F88" s="7" t="s">
        <v>273</v>
      </c>
      <c r="G88" s="7">
        <v>10</v>
      </c>
      <c r="H88" s="7" t="s">
        <v>274</v>
      </c>
      <c r="I88" s="7"/>
      <c r="J88" s="7"/>
      <c r="K88" s="7" t="s">
        <v>275</v>
      </c>
      <c r="L88" s="7" t="s">
        <v>25</v>
      </c>
      <c r="M88" s="7"/>
    </row>
    <row r="89" s="1" customFormat="1" ht="42.75" spans="1:13">
      <c r="A89" s="7"/>
      <c r="B89" s="7" t="s">
        <v>276</v>
      </c>
      <c r="C89" s="8" t="s">
        <v>244</v>
      </c>
      <c r="D89" s="7" t="s">
        <v>81</v>
      </c>
      <c r="E89" s="7" t="s">
        <v>277</v>
      </c>
      <c r="F89" s="7" t="s">
        <v>278</v>
      </c>
      <c r="G89" s="7">
        <v>25</v>
      </c>
      <c r="H89" s="7" t="s">
        <v>133</v>
      </c>
      <c r="I89" s="7"/>
      <c r="J89" s="7"/>
      <c r="K89" s="34" t="s">
        <v>279</v>
      </c>
      <c r="L89" s="7" t="s">
        <v>25</v>
      </c>
      <c r="M89" s="7"/>
    </row>
    <row r="90" s="1" customFormat="1" ht="57" spans="1:13">
      <c r="A90" s="7"/>
      <c r="B90" s="16" t="s">
        <v>280</v>
      </c>
      <c r="C90" s="17">
        <v>1</v>
      </c>
      <c r="D90" s="20" t="s">
        <v>20</v>
      </c>
      <c r="E90" s="20" t="s">
        <v>281</v>
      </c>
      <c r="F90" s="20" t="s">
        <v>282</v>
      </c>
      <c r="G90" s="16">
        <v>2</v>
      </c>
      <c r="H90" s="16" t="s">
        <v>36</v>
      </c>
      <c r="I90" s="16"/>
      <c r="J90" s="16"/>
      <c r="K90" s="35" t="s">
        <v>283</v>
      </c>
      <c r="L90" s="16" t="s">
        <v>25</v>
      </c>
      <c r="M90" s="7"/>
    </row>
    <row r="91" s="1" customFormat="1" ht="28.5" spans="1:13">
      <c r="A91" s="7"/>
      <c r="B91" s="16" t="s">
        <v>284</v>
      </c>
      <c r="C91" s="17" t="s">
        <v>244</v>
      </c>
      <c r="D91" s="20" t="s">
        <v>20</v>
      </c>
      <c r="E91" s="20" t="s">
        <v>285</v>
      </c>
      <c r="F91" s="20" t="s">
        <v>286</v>
      </c>
      <c r="G91" s="16">
        <v>1</v>
      </c>
      <c r="H91" s="16" t="s">
        <v>287</v>
      </c>
      <c r="I91" s="16"/>
      <c r="J91" s="16"/>
      <c r="K91" s="36" t="s">
        <v>288</v>
      </c>
      <c r="L91" s="16" t="s">
        <v>25</v>
      </c>
      <c r="M91" s="7"/>
    </row>
    <row r="92" s="1" customFormat="1" ht="28.5" spans="1:13">
      <c r="A92" s="7"/>
      <c r="B92" s="16" t="s">
        <v>289</v>
      </c>
      <c r="C92" s="17" t="s">
        <v>19</v>
      </c>
      <c r="D92" s="20" t="s">
        <v>20</v>
      </c>
      <c r="E92" s="20" t="s">
        <v>290</v>
      </c>
      <c r="F92" s="20" t="s">
        <v>291</v>
      </c>
      <c r="G92" s="16">
        <v>25</v>
      </c>
      <c r="H92" s="16" t="s">
        <v>53</v>
      </c>
      <c r="I92" s="16"/>
      <c r="J92" s="16"/>
      <c r="K92" s="36" t="s">
        <v>292</v>
      </c>
      <c r="L92" s="16" t="s">
        <v>25</v>
      </c>
      <c r="M92" s="7"/>
    </row>
    <row r="93" s="1" customFormat="1" ht="28.5" spans="1:13">
      <c r="A93" s="7"/>
      <c r="B93" s="16" t="s">
        <v>293</v>
      </c>
      <c r="C93" s="17" t="s">
        <v>19</v>
      </c>
      <c r="D93" s="20" t="s">
        <v>20</v>
      </c>
      <c r="E93" s="20" t="s">
        <v>294</v>
      </c>
      <c r="F93" s="20" t="s">
        <v>295</v>
      </c>
      <c r="G93" s="16">
        <v>3</v>
      </c>
      <c r="H93" s="16" t="s">
        <v>36</v>
      </c>
      <c r="I93" s="16"/>
      <c r="J93" s="16"/>
      <c r="K93" s="36" t="s">
        <v>296</v>
      </c>
      <c r="L93" s="16" t="s">
        <v>25</v>
      </c>
      <c r="M93" s="7"/>
    </row>
    <row r="94" s="1" customFormat="1" ht="57" spans="1:13">
      <c r="A94" s="7"/>
      <c r="B94" s="16" t="s">
        <v>297</v>
      </c>
      <c r="C94" s="17" t="s">
        <v>298</v>
      </c>
      <c r="D94" s="16" t="s">
        <v>20</v>
      </c>
      <c r="E94" s="16" t="s">
        <v>39</v>
      </c>
      <c r="F94" s="16" t="s">
        <v>40</v>
      </c>
      <c r="G94" s="16">
        <v>5</v>
      </c>
      <c r="H94" s="16" t="s">
        <v>41</v>
      </c>
      <c r="I94" s="16"/>
      <c r="J94" s="37"/>
      <c r="K94" s="16" t="s">
        <v>42</v>
      </c>
      <c r="L94" s="16" t="s">
        <v>25</v>
      </c>
      <c r="M94" s="7"/>
    </row>
    <row r="95" s="1" customFormat="1" ht="57" spans="1:13">
      <c r="A95" s="7"/>
      <c r="B95" s="16" t="s">
        <v>60</v>
      </c>
      <c r="C95" s="17" t="s">
        <v>299</v>
      </c>
      <c r="D95" s="16" t="s">
        <v>20</v>
      </c>
      <c r="E95" s="16" t="s">
        <v>61</v>
      </c>
      <c r="F95" s="16" t="s">
        <v>62</v>
      </c>
      <c r="G95" s="16">
        <v>400</v>
      </c>
      <c r="H95" s="16" t="s">
        <v>58</v>
      </c>
      <c r="I95" s="16"/>
      <c r="J95" s="37"/>
      <c r="K95" s="16" t="s">
        <v>63</v>
      </c>
      <c r="L95" s="16" t="s">
        <v>25</v>
      </c>
      <c r="M95" s="7"/>
    </row>
    <row r="96" s="1" customFormat="1" ht="27" customHeight="1" spans="1:13">
      <c r="A96" s="7"/>
      <c r="B96" s="7" t="s">
        <v>300</v>
      </c>
      <c r="C96" s="8" t="s">
        <v>244</v>
      </c>
      <c r="D96" s="7" t="s">
        <v>20</v>
      </c>
      <c r="E96" s="7" t="s">
        <v>301</v>
      </c>
      <c r="F96" s="7" t="s">
        <v>302</v>
      </c>
      <c r="G96" s="7">
        <v>25</v>
      </c>
      <c r="H96" s="7" t="s">
        <v>133</v>
      </c>
      <c r="I96" s="7"/>
      <c r="J96" s="7"/>
      <c r="K96" s="38" t="s">
        <v>303</v>
      </c>
      <c r="L96" s="7" t="s">
        <v>25</v>
      </c>
      <c r="M96" s="7"/>
    </row>
    <row r="97" s="1" customFormat="1" ht="27" customHeight="1" spans="1:13">
      <c r="A97" s="7"/>
      <c r="B97" s="9" t="s">
        <v>55</v>
      </c>
      <c r="C97" s="10"/>
      <c r="D97" s="9"/>
      <c r="E97" s="9"/>
      <c r="F97" s="9"/>
      <c r="G97" s="11"/>
      <c r="H97" s="11"/>
      <c r="I97" s="11"/>
      <c r="J97" s="7"/>
      <c r="K97" s="7"/>
      <c r="L97" s="7"/>
      <c r="M97" s="39"/>
    </row>
    <row r="98" s="1" customFormat="1" ht="42.75" spans="1:13">
      <c r="A98" s="21">
        <v>11</v>
      </c>
      <c r="B98" s="7" t="s">
        <v>304</v>
      </c>
      <c r="C98" s="8" t="s">
        <v>19</v>
      </c>
      <c r="D98" s="7" t="s">
        <v>146</v>
      </c>
      <c r="E98" s="7" t="s">
        <v>305</v>
      </c>
      <c r="F98" s="7" t="s">
        <v>306</v>
      </c>
      <c r="G98" s="7">
        <v>10</v>
      </c>
      <c r="H98" s="7" t="s">
        <v>133</v>
      </c>
      <c r="I98" s="7"/>
      <c r="J98" s="7"/>
      <c r="K98" s="15" t="s">
        <v>307</v>
      </c>
      <c r="L98" s="7" t="s">
        <v>25</v>
      </c>
      <c r="M98" s="7"/>
    </row>
    <row r="99" ht="23" customHeight="1" spans="1:13">
      <c r="A99" s="22"/>
      <c r="B99" s="9" t="s">
        <v>55</v>
      </c>
      <c r="C99" s="10"/>
      <c r="D99" s="9"/>
      <c r="E99" s="9"/>
      <c r="F99" s="9"/>
      <c r="G99" s="11"/>
      <c r="H99" s="11"/>
      <c r="I99" s="11"/>
      <c r="J99" s="7"/>
      <c r="K99" s="7"/>
      <c r="L99" s="7"/>
      <c r="M99" s="7"/>
    </row>
    <row r="100" ht="36" customHeight="1" spans="1:13">
      <c r="A100" s="21">
        <v>12</v>
      </c>
      <c r="B100" s="7" t="s">
        <v>308</v>
      </c>
      <c r="C100" s="7">
        <v>1</v>
      </c>
      <c r="D100" s="7" t="s">
        <v>309</v>
      </c>
      <c r="E100" s="7" t="s">
        <v>310</v>
      </c>
      <c r="F100" s="7" t="s">
        <v>311</v>
      </c>
      <c r="G100" s="7">
        <v>6</v>
      </c>
      <c r="H100" s="7" t="s">
        <v>287</v>
      </c>
      <c r="I100" s="7"/>
      <c r="J100" s="15"/>
      <c r="K100" s="39" t="s">
        <v>312</v>
      </c>
      <c r="L100" s="7"/>
      <c r="M100" s="7"/>
    </row>
    <row r="101" ht="36" customHeight="1" spans="1:13">
      <c r="A101" s="22"/>
      <c r="B101" s="9" t="s">
        <v>55</v>
      </c>
      <c r="C101" s="10"/>
      <c r="D101" s="9"/>
      <c r="E101" s="9"/>
      <c r="F101" s="9"/>
      <c r="G101" s="11"/>
      <c r="H101" s="11"/>
      <c r="I101" s="11"/>
      <c r="J101" s="7">
        <f>SUM(J100:J100)</f>
        <v>0</v>
      </c>
      <c r="K101" s="7"/>
      <c r="L101" s="7"/>
      <c r="M101" s="7"/>
    </row>
    <row r="102" ht="36" customHeight="1" spans="1:13">
      <c r="A102" s="7">
        <v>13</v>
      </c>
      <c r="B102" s="7" t="s">
        <v>313</v>
      </c>
      <c r="C102" s="7"/>
      <c r="D102" s="7" t="s">
        <v>309</v>
      </c>
      <c r="E102" s="7" t="s">
        <v>314</v>
      </c>
      <c r="F102" s="7" t="s">
        <v>315</v>
      </c>
      <c r="G102" s="7">
        <v>50</v>
      </c>
      <c r="H102" s="7" t="s">
        <v>216</v>
      </c>
      <c r="I102" s="7"/>
      <c r="J102" s="40"/>
      <c r="K102" s="15" t="s">
        <v>316</v>
      </c>
      <c r="L102" s="7"/>
      <c r="M102" s="7"/>
    </row>
    <row r="103" ht="36" customHeight="1" spans="1:13">
      <c r="A103" s="7"/>
      <c r="B103" s="7" t="s">
        <v>317</v>
      </c>
      <c r="C103" s="7"/>
      <c r="D103" s="7" t="s">
        <v>309</v>
      </c>
      <c r="E103" s="7" t="s">
        <v>318</v>
      </c>
      <c r="F103" s="7" t="s">
        <v>319</v>
      </c>
      <c r="G103" s="7">
        <v>30</v>
      </c>
      <c r="H103" s="7" t="s">
        <v>287</v>
      </c>
      <c r="I103" s="7"/>
      <c r="J103" s="40"/>
      <c r="K103" s="41" t="s">
        <v>320</v>
      </c>
      <c r="L103" s="7"/>
      <c r="M103" s="7"/>
    </row>
    <row r="104" ht="36" customHeight="1" spans="1:13">
      <c r="A104" s="7"/>
      <c r="B104" s="7" t="s">
        <v>321</v>
      </c>
      <c r="C104" s="7"/>
      <c r="D104" s="7" t="s">
        <v>309</v>
      </c>
      <c r="E104" s="7" t="s">
        <v>322</v>
      </c>
      <c r="F104" s="7" t="s">
        <v>323</v>
      </c>
      <c r="G104" s="7">
        <v>50</v>
      </c>
      <c r="H104" s="7" t="s">
        <v>216</v>
      </c>
      <c r="I104" s="7"/>
      <c r="J104" s="40"/>
      <c r="K104" s="42" t="s">
        <v>324</v>
      </c>
      <c r="L104" s="7"/>
      <c r="M104" s="7"/>
    </row>
    <row r="105" ht="36" customHeight="1" spans="1:13">
      <c r="A105" s="7"/>
      <c r="B105" s="9" t="s">
        <v>55</v>
      </c>
      <c r="C105" s="10"/>
      <c r="D105" s="9"/>
      <c r="E105" s="9"/>
      <c r="F105" s="9"/>
      <c r="G105" s="11"/>
      <c r="H105" s="11"/>
      <c r="I105" s="11"/>
      <c r="J105" s="7">
        <f>SUM(J102:J104)</f>
        <v>0</v>
      </c>
      <c r="K105" s="7"/>
      <c r="L105" s="7"/>
      <c r="M105" s="7"/>
    </row>
    <row r="106" ht="36" customHeight="1" spans="1:13">
      <c r="A106" s="7">
        <v>14</v>
      </c>
      <c r="B106" s="7" t="s">
        <v>325</v>
      </c>
      <c r="C106" s="7" t="s">
        <v>326</v>
      </c>
      <c r="D106" s="7" t="s">
        <v>309</v>
      </c>
      <c r="E106" s="7" t="s">
        <v>327</v>
      </c>
      <c r="F106" s="7" t="s">
        <v>328</v>
      </c>
      <c r="G106" s="7">
        <v>5</v>
      </c>
      <c r="H106" s="7" t="s">
        <v>53</v>
      </c>
      <c r="I106" s="7"/>
      <c r="J106" s="7"/>
      <c r="K106" s="43" t="s">
        <v>329</v>
      </c>
      <c r="L106" s="7"/>
      <c r="M106" s="7"/>
    </row>
    <row r="107" ht="36" customHeight="1" spans="1:13">
      <c r="A107" s="7"/>
      <c r="B107" s="9" t="s">
        <v>55</v>
      </c>
      <c r="C107" s="10"/>
      <c r="D107" s="9"/>
      <c r="E107" s="9"/>
      <c r="F107" s="9"/>
      <c r="G107" s="11"/>
      <c r="H107" s="11"/>
      <c r="I107" s="11"/>
      <c r="J107" s="7"/>
      <c r="K107" s="7"/>
      <c r="L107" s="7"/>
      <c r="M107" s="7"/>
    </row>
    <row r="108" ht="42.75" spans="1:13">
      <c r="A108" s="7">
        <v>15</v>
      </c>
      <c r="B108" s="7" t="s">
        <v>330</v>
      </c>
      <c r="C108" s="7" t="s">
        <v>326</v>
      </c>
      <c r="D108" s="7" t="s">
        <v>20</v>
      </c>
      <c r="E108" s="7" t="s">
        <v>331</v>
      </c>
      <c r="F108" s="7" t="s">
        <v>332</v>
      </c>
      <c r="G108" s="7">
        <v>50</v>
      </c>
      <c r="H108" s="7" t="s">
        <v>53</v>
      </c>
      <c r="I108" s="7"/>
      <c r="J108" s="15"/>
      <c r="K108" s="44" t="s">
        <v>333</v>
      </c>
      <c r="L108" s="7" t="s">
        <v>25</v>
      </c>
      <c r="M108" s="7" t="s">
        <v>334</v>
      </c>
    </row>
    <row r="109" ht="30" customHeight="1" spans="1:13">
      <c r="A109" s="7"/>
      <c r="B109" s="9" t="s">
        <v>55</v>
      </c>
      <c r="C109" s="10"/>
      <c r="D109" s="9"/>
      <c r="E109" s="9"/>
      <c r="F109" s="9"/>
      <c r="G109" s="11"/>
      <c r="H109" s="11"/>
      <c r="I109" s="11"/>
      <c r="J109" s="7"/>
      <c r="K109" s="7"/>
      <c r="L109" s="7"/>
      <c r="M109" s="7"/>
    </row>
    <row r="110" ht="42.75" spans="1:13">
      <c r="A110" s="7">
        <v>16</v>
      </c>
      <c r="B110" s="16" t="s">
        <v>335</v>
      </c>
      <c r="C110" s="7" t="s">
        <v>326</v>
      </c>
      <c r="D110" s="7" t="s">
        <v>20</v>
      </c>
      <c r="E110" s="16" t="s">
        <v>336</v>
      </c>
      <c r="F110" s="16" t="s">
        <v>337</v>
      </c>
      <c r="G110" s="7">
        <v>2</v>
      </c>
      <c r="H110" s="7" t="s">
        <v>53</v>
      </c>
      <c r="I110" s="7"/>
      <c r="J110" s="15"/>
      <c r="K110" s="44" t="s">
        <v>333</v>
      </c>
      <c r="L110" s="7" t="s">
        <v>25</v>
      </c>
      <c r="M110" s="7"/>
    </row>
    <row r="111" ht="30" customHeight="1" spans="1:13">
      <c r="A111" s="7"/>
      <c r="B111" s="9" t="s">
        <v>55</v>
      </c>
      <c r="C111" s="10"/>
      <c r="D111" s="9"/>
      <c r="E111" s="9"/>
      <c r="F111" s="9"/>
      <c r="G111" s="11"/>
      <c r="H111" s="11"/>
      <c r="I111" s="11"/>
      <c r="J111" s="7"/>
      <c r="K111" s="7"/>
      <c r="L111" s="7"/>
      <c r="M111" s="7"/>
    </row>
    <row r="112" ht="42.75" spans="1:13">
      <c r="A112" s="7">
        <v>17</v>
      </c>
      <c r="B112" s="7" t="s">
        <v>338</v>
      </c>
      <c r="C112" s="7" t="s">
        <v>326</v>
      </c>
      <c r="D112" s="7" t="s">
        <v>20</v>
      </c>
      <c r="E112" s="7" t="s">
        <v>339</v>
      </c>
      <c r="F112" s="7" t="s">
        <v>340</v>
      </c>
      <c r="G112" s="7">
        <v>30</v>
      </c>
      <c r="H112" s="7" t="s">
        <v>53</v>
      </c>
      <c r="I112" s="7"/>
      <c r="J112" s="15"/>
      <c r="K112" s="15" t="s">
        <v>341</v>
      </c>
      <c r="L112" s="7" t="s">
        <v>25</v>
      </c>
      <c r="M112" s="7" t="s">
        <v>334</v>
      </c>
    </row>
    <row r="113" ht="30" customHeight="1" spans="1:13">
      <c r="A113" s="7"/>
      <c r="B113" s="9" t="s">
        <v>55</v>
      </c>
      <c r="C113" s="10"/>
      <c r="D113" s="9"/>
      <c r="E113" s="9"/>
      <c r="F113" s="9"/>
      <c r="G113" s="11"/>
      <c r="H113" s="11"/>
      <c r="I113" s="11"/>
      <c r="J113" s="7">
        <f>SUM(J112:J112)</f>
        <v>0</v>
      </c>
      <c r="K113" s="7"/>
      <c r="L113" s="7"/>
      <c r="M113" s="7"/>
    </row>
    <row r="114" ht="57" spans="1:13">
      <c r="A114" s="7">
        <v>18</v>
      </c>
      <c r="B114" s="7" t="s">
        <v>342</v>
      </c>
      <c r="C114" s="7" t="s">
        <v>326</v>
      </c>
      <c r="D114" s="7" t="s">
        <v>20</v>
      </c>
      <c r="E114" s="7" t="s">
        <v>343</v>
      </c>
      <c r="F114" s="7" t="s">
        <v>344</v>
      </c>
      <c r="G114" s="7">
        <v>60</v>
      </c>
      <c r="H114" s="7" t="s">
        <v>53</v>
      </c>
      <c r="I114" s="7"/>
      <c r="J114" s="15"/>
      <c r="K114" s="7" t="s">
        <v>345</v>
      </c>
      <c r="L114" s="7" t="s">
        <v>25</v>
      </c>
      <c r="M114" s="7"/>
    </row>
    <row r="115" ht="57" spans="1:13">
      <c r="A115" s="7"/>
      <c r="B115" s="7" t="s">
        <v>346</v>
      </c>
      <c r="C115" s="7" t="s">
        <v>347</v>
      </c>
      <c r="D115" s="7" t="s">
        <v>146</v>
      </c>
      <c r="E115" s="7" t="s">
        <v>348</v>
      </c>
      <c r="F115" s="7" t="s">
        <v>349</v>
      </c>
      <c r="G115" s="7">
        <v>100</v>
      </c>
      <c r="H115" s="7" t="s">
        <v>118</v>
      </c>
      <c r="I115" s="7"/>
      <c r="J115" s="15"/>
      <c r="K115" s="7" t="s">
        <v>350</v>
      </c>
      <c r="L115" s="7" t="s">
        <v>25</v>
      </c>
      <c r="M115" s="7"/>
    </row>
    <row r="116" ht="30" customHeight="1" spans="1:13">
      <c r="A116" s="7"/>
      <c r="B116" s="9" t="s">
        <v>55</v>
      </c>
      <c r="C116" s="10"/>
      <c r="D116" s="9"/>
      <c r="E116" s="9"/>
      <c r="F116" s="9"/>
      <c r="G116" s="11"/>
      <c r="H116" s="11"/>
      <c r="I116" s="11"/>
      <c r="J116" s="7"/>
      <c r="K116" s="7"/>
      <c r="L116" s="7"/>
      <c r="M116" s="7"/>
    </row>
    <row r="117" ht="36" customHeight="1" spans="1:13">
      <c r="A117" s="7">
        <v>19</v>
      </c>
      <c r="B117" s="23" t="s">
        <v>351</v>
      </c>
      <c r="C117" s="7">
        <v>1</v>
      </c>
      <c r="D117" s="7" t="s">
        <v>352</v>
      </c>
      <c r="E117" s="23" t="s">
        <v>351</v>
      </c>
      <c r="F117" s="24" t="s">
        <v>353</v>
      </c>
      <c r="G117" s="23">
        <v>30000</v>
      </c>
      <c r="H117" s="23" t="s">
        <v>53</v>
      </c>
      <c r="I117" s="23"/>
      <c r="J117" s="23"/>
      <c r="K117" s="45" t="s">
        <v>354</v>
      </c>
      <c r="L117" s="7"/>
      <c r="M117" s="7"/>
    </row>
    <row r="118" ht="36" customHeight="1" spans="1:13">
      <c r="A118" s="7"/>
      <c r="B118" s="23" t="s">
        <v>355</v>
      </c>
      <c r="C118" s="7">
        <v>0.032</v>
      </c>
      <c r="D118" s="7" t="s">
        <v>356</v>
      </c>
      <c r="E118" s="23" t="s">
        <v>357</v>
      </c>
      <c r="F118" s="23"/>
      <c r="G118" s="23">
        <v>2</v>
      </c>
      <c r="H118" s="23" t="s">
        <v>53</v>
      </c>
      <c r="I118" s="23"/>
      <c r="J118" s="23"/>
      <c r="K118" s="45" t="s">
        <v>358</v>
      </c>
      <c r="L118" s="7"/>
      <c r="M118" s="7"/>
    </row>
    <row r="119" ht="36" customHeight="1" spans="1:13">
      <c r="A119" s="7"/>
      <c r="B119" s="23" t="s">
        <v>359</v>
      </c>
      <c r="C119" s="7">
        <v>0.024</v>
      </c>
      <c r="D119" s="7" t="s">
        <v>356</v>
      </c>
      <c r="E119" s="23" t="s">
        <v>359</v>
      </c>
      <c r="F119" s="23" t="s">
        <v>360</v>
      </c>
      <c r="G119" s="23">
        <v>4</v>
      </c>
      <c r="H119" s="23" t="s">
        <v>53</v>
      </c>
      <c r="I119" s="23"/>
      <c r="J119" s="23"/>
      <c r="K119" s="24" t="s">
        <v>361</v>
      </c>
      <c r="L119" s="7"/>
      <c r="M119" s="7"/>
    </row>
    <row r="120" ht="36" customHeight="1" spans="1:13">
      <c r="A120" s="7"/>
      <c r="B120" s="23" t="s">
        <v>362</v>
      </c>
      <c r="C120" s="7">
        <v>0.024</v>
      </c>
      <c r="D120" s="7" t="s">
        <v>356</v>
      </c>
      <c r="E120" s="23" t="s">
        <v>362</v>
      </c>
      <c r="F120" s="23" t="s">
        <v>363</v>
      </c>
      <c r="G120" s="23">
        <v>5</v>
      </c>
      <c r="H120" s="23" t="s">
        <v>53</v>
      </c>
      <c r="I120" s="23"/>
      <c r="J120" s="23"/>
      <c r="K120" s="45" t="s">
        <v>364</v>
      </c>
      <c r="L120" s="7"/>
      <c r="M120" s="7"/>
    </row>
    <row r="121" ht="36" customHeight="1" spans="1:13">
      <c r="A121" s="25"/>
      <c r="B121" s="26" t="s">
        <v>365</v>
      </c>
      <c r="C121" s="25">
        <v>0.024</v>
      </c>
      <c r="D121" s="25" t="s">
        <v>356</v>
      </c>
      <c r="E121" s="26" t="s">
        <v>365</v>
      </c>
      <c r="F121" s="26" t="s">
        <v>366</v>
      </c>
      <c r="G121" s="27">
        <v>6</v>
      </c>
      <c r="H121" s="27" t="s">
        <v>53</v>
      </c>
      <c r="I121" s="27"/>
      <c r="J121" s="23"/>
      <c r="K121" s="46" t="s">
        <v>367</v>
      </c>
      <c r="L121" s="25"/>
      <c r="M121" s="25"/>
    </row>
    <row r="122" ht="36" customHeight="1" spans="1:13">
      <c r="A122" s="25"/>
      <c r="B122" s="28" t="s">
        <v>55</v>
      </c>
      <c r="C122" s="29"/>
      <c r="D122" s="28"/>
      <c r="E122" s="28"/>
      <c r="F122" s="28"/>
      <c r="G122" s="30"/>
      <c r="H122" s="30"/>
      <c r="I122" s="30"/>
      <c r="J122" s="7">
        <f>SUM(J117:J121)</f>
        <v>0</v>
      </c>
      <c r="K122" s="7"/>
      <c r="L122" s="7"/>
      <c r="M122" s="25"/>
    </row>
    <row r="123" ht="30" customHeight="1" spans="1:13">
      <c r="A123" s="31"/>
      <c r="B123" s="32" t="s">
        <v>368</v>
      </c>
      <c r="C123" s="33"/>
      <c r="D123" s="33"/>
      <c r="E123" s="33"/>
      <c r="F123" s="33"/>
      <c r="G123" s="33"/>
      <c r="H123" s="33"/>
      <c r="I123" s="47"/>
      <c r="J123" s="48">
        <f>J122+J116+J113+J111+J109+J107+J105+J101+J99+J97+J87+J80+J77+J74+J63+J56+J49+J43+J12</f>
        <v>0</v>
      </c>
      <c r="K123" s="49"/>
      <c r="L123" s="49"/>
      <c r="M123" s="50"/>
    </row>
  </sheetData>
  <mergeCells count="41">
    <mergeCell ref="A1:M1"/>
    <mergeCell ref="A2:M2"/>
    <mergeCell ref="B12:F12"/>
    <mergeCell ref="B43:F43"/>
    <mergeCell ref="B49:F49"/>
    <mergeCell ref="B56:F56"/>
    <mergeCell ref="B63:F63"/>
    <mergeCell ref="B74:F74"/>
    <mergeCell ref="B77:F77"/>
    <mergeCell ref="B80:F80"/>
    <mergeCell ref="B87:F87"/>
    <mergeCell ref="B97:F97"/>
    <mergeCell ref="B99:F99"/>
    <mergeCell ref="B101:F101"/>
    <mergeCell ref="B105:F105"/>
    <mergeCell ref="B107:F107"/>
    <mergeCell ref="B109:F109"/>
    <mergeCell ref="B111:F111"/>
    <mergeCell ref="B113:F113"/>
    <mergeCell ref="B116:F116"/>
    <mergeCell ref="B122:F122"/>
    <mergeCell ref="B123:I123"/>
    <mergeCell ref="A4:A12"/>
    <mergeCell ref="A13:A43"/>
    <mergeCell ref="A44:A49"/>
    <mergeCell ref="A50:A56"/>
    <mergeCell ref="A57:A63"/>
    <mergeCell ref="A64:A74"/>
    <mergeCell ref="A75:A77"/>
    <mergeCell ref="A78:A80"/>
    <mergeCell ref="A81:A87"/>
    <mergeCell ref="A88:A97"/>
    <mergeCell ref="A98:A99"/>
    <mergeCell ref="A100:A101"/>
    <mergeCell ref="A102:A105"/>
    <mergeCell ref="A106:A107"/>
    <mergeCell ref="A108:A109"/>
    <mergeCell ref="A110:A111"/>
    <mergeCell ref="A112:A113"/>
    <mergeCell ref="A114:A116"/>
    <mergeCell ref="A117:A122"/>
  </mergeCells>
  <hyperlinks>
    <hyperlink ref="K5" r:id="rId1" display="https://e.tb.cn/h.hZhDAha29wGDQ99?tk=W7FrVJPV7qC CZ193 "/>
    <hyperlink ref="K89" r:id="rId2" display="https://e.tb.cn/h.h1D4TXs8WdGIN2E?tk=McPfVHrsP4n"/>
    <hyperlink ref="K96" r:id="rId3" display="https://e.tb.cn/h.h1OMfVHXUXAjSrK?tk=kzGFVHIOmKO CZ001 " tooltip="https://e.tb.cn/h.h1OMfVHXUXAjSrK?tk=kzGFVHIOmKO CZ001 "/>
    <hyperlink ref="K98" r:id="rId4" display="https://e.tb.cn/h.h1xokIfGb7HjLQs?tk=CJ4DVHsWF5u CZ005"/>
    <hyperlink ref="K102" r:id="rId5" location="crumb-wrap" display="https://item.jd.com/10118111179106.html#crumb-wrap"/>
    <hyperlink ref="K103" r:id="rId6" display="【李宁AXJU013-6】李宁（LI-NING）羽毛球线L67 QUICK 新品高弹性型羽毛球线网线荧光耀粉AXJU013-6【行情 报价 价格 评测】-京东" tooltip="https://item.jd.com/100167283059.html"/>
    <hyperlink ref="K117" r:id="rId7" display="https://item.jd.com/10021467569898.html#crumb-wrap"/>
    <hyperlink ref="K118" r:id="rId8" display="https://item.jd.com/100091629047.html#crumb-wrap"/>
    <hyperlink ref="K120" r:id="rId9" display="https://item.jd.com/10027859806349.html"/>
    <hyperlink ref="K104" r:id="rId10" display="https://item.taobao.com/item.htm?spm=a21n57.1.0.0.7d50523cuRG1GE&amp;id=682912356855&amp;ns=1&amp;abbucket=5#detail"/>
    <hyperlink ref="K112" r:id="rId11" display="https://item.jd.com/100052491550.html"/>
    <hyperlink ref="K108" r:id="rId12" display="https://item.jd.com/10781383895.html#crumb-wrap"/>
    <hyperlink ref="K110" r:id="rId12" display="https://item.jd.com/10781383895.html#crumb-wrap"/>
    <hyperlink ref="K90" r:id="rId13" display=" https://e.tb.cn/h.hXiuVHLCPladV2Y?tk=MYASVGNYsdz CZ225 " tooltip="https://e.tb.cn/h.hXiuVHLCPladV2Y?tk=MYASVGNYsdz"/>
    <hyperlink ref="K91" r:id="rId14" display="https://e.tb.cn/h.hXIYYOmK3ltEumu?tk=Bv3dVGN713N CZ356"/>
    <hyperlink ref="K92" r:id="rId15" display="https://e.tb.cn/h.hXIPjeGEfbPfmNU?tk=aDrHVGNuqyk CZ005"/>
    <hyperlink ref="K93" r:id="rId16" display="https://e.tb.cn/h.hXjbYKqjhIoHDOF?tk=0G9yVGnWgYa HU926"/>
  </hyperlinks>
  <printOptions horizontalCentered="1" verticalCentered="1"/>
  <pageMargins left="0.28" right="0.16" top="0.59" bottom="0.59" header="0.51" footer="0.51"/>
  <pageSetup paperSize="9" scale="64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耗材清单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昱</dc:creator>
  <cp:lastModifiedBy>玉玉金金</cp:lastModifiedBy>
  <cp:revision>1</cp:revision>
  <dcterms:created xsi:type="dcterms:W3CDTF">1996-12-17T09:32:00Z</dcterms:created>
  <cp:lastPrinted>2024-07-02T17:26:00Z</cp:lastPrinted>
  <dcterms:modified xsi:type="dcterms:W3CDTF">2025-07-04T06:28:52Z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4E28CD2A478C4EB98C7F2B8E27120FCD_13</vt:lpwstr>
  </property>
</Properties>
</file>